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'DC21'!$A$1:$K$34</definedName>
    <definedName name="_xlnm.Print_Area" localSheetId="14">'DC22'!$A$1:$K$34</definedName>
    <definedName name="_xlnm.Print_Area" localSheetId="18">'DC23'!$A$1:$K$34</definedName>
    <definedName name="_xlnm.Print_Area" localSheetId="23">'DC24'!$A$1:$K$34</definedName>
    <definedName name="_xlnm.Print_Area" localSheetId="27">'DC25'!$A$1:$K$34</definedName>
    <definedName name="_xlnm.Print_Area" localSheetId="33">'DC26'!$A$1:$K$34</definedName>
    <definedName name="_xlnm.Print_Area" localSheetId="38">'DC27'!$A$1:$K$34</definedName>
    <definedName name="_xlnm.Print_Area" localSheetId="44">'DC28'!$A$1:$K$34</definedName>
    <definedName name="_xlnm.Print_Area" localSheetId="49">'DC29'!$A$1:$K$34</definedName>
    <definedName name="_xlnm.Print_Area" localSheetId="54">'DC43'!$A$1:$K$34</definedName>
    <definedName name="_xlnm.Print_Area" localSheetId="1">'ETH'!$A$1:$K$34</definedName>
    <definedName name="_xlnm.Print_Area" localSheetId="2">'KZN212'!$A$1:$K$34</definedName>
    <definedName name="_xlnm.Print_Area" localSheetId="3">'KZN213'!$A$1:$K$34</definedName>
    <definedName name="_xlnm.Print_Area" localSheetId="4">'KZN214'!$A$1:$K$34</definedName>
    <definedName name="_xlnm.Print_Area" localSheetId="5">'KZN216'!$A$1:$K$34</definedName>
    <definedName name="_xlnm.Print_Area" localSheetId="7">'KZN221'!$A$1:$K$34</definedName>
    <definedName name="_xlnm.Print_Area" localSheetId="8">'KZN222'!$A$1:$K$34</definedName>
    <definedName name="_xlnm.Print_Area" localSheetId="9">'KZN223'!$A$1:$K$34</definedName>
    <definedName name="_xlnm.Print_Area" localSheetId="10">'KZN224'!$A$1:$K$34</definedName>
    <definedName name="_xlnm.Print_Area" localSheetId="11">'KZN225'!$A$1:$K$34</definedName>
    <definedName name="_xlnm.Print_Area" localSheetId="12">'KZN226'!$A$1:$K$34</definedName>
    <definedName name="_xlnm.Print_Area" localSheetId="13">'KZN227'!$A$1:$K$34</definedName>
    <definedName name="_xlnm.Print_Area" localSheetId="15">'KZN235'!$A$1:$K$34</definedName>
    <definedName name="_xlnm.Print_Area" localSheetId="16">'KZN237'!$A$1:$K$34</definedName>
    <definedName name="_xlnm.Print_Area" localSheetId="17">'KZN238'!$A$1:$K$34</definedName>
    <definedName name="_xlnm.Print_Area" localSheetId="19">'KZN241'!$A$1:$K$34</definedName>
    <definedName name="_xlnm.Print_Area" localSheetId="20">'KZN242'!$A$1:$K$34</definedName>
    <definedName name="_xlnm.Print_Area" localSheetId="21">'KZN244'!$A$1:$K$34</definedName>
    <definedName name="_xlnm.Print_Area" localSheetId="22">'KZN245'!$A$1:$K$34</definedName>
    <definedName name="_xlnm.Print_Area" localSheetId="24">'KZN252'!$A$1:$K$34</definedName>
    <definedName name="_xlnm.Print_Area" localSheetId="25">'KZN253'!$A$1:$K$34</definedName>
    <definedName name="_xlnm.Print_Area" localSheetId="26">'KZN254'!$A$1:$K$34</definedName>
    <definedName name="_xlnm.Print_Area" localSheetId="28">'KZN261'!$A$1:$K$34</definedName>
    <definedName name="_xlnm.Print_Area" localSheetId="29">'KZN262'!$A$1:$K$34</definedName>
    <definedName name="_xlnm.Print_Area" localSheetId="30">'KZN263'!$A$1:$K$34</definedName>
    <definedName name="_xlnm.Print_Area" localSheetId="31">'KZN265'!$A$1:$K$34</definedName>
    <definedName name="_xlnm.Print_Area" localSheetId="32">'KZN266'!$A$1:$K$34</definedName>
    <definedName name="_xlnm.Print_Area" localSheetId="34">'KZN271'!$A$1:$K$34</definedName>
    <definedName name="_xlnm.Print_Area" localSheetId="35">'KZN272'!$A$1:$K$34</definedName>
    <definedName name="_xlnm.Print_Area" localSheetId="36">'KZN275'!$A$1:$K$34</definedName>
    <definedName name="_xlnm.Print_Area" localSheetId="37">'KZN276'!$A$1:$K$34</definedName>
    <definedName name="_xlnm.Print_Area" localSheetId="39">'KZN281'!$A$1:$K$34</definedName>
    <definedName name="_xlnm.Print_Area" localSheetId="40">'KZN282'!$A$1:$K$34</definedName>
    <definedName name="_xlnm.Print_Area" localSheetId="41">'KZN284'!$A$1:$K$34</definedName>
    <definedName name="_xlnm.Print_Area" localSheetId="42">'KZN285'!$A$1:$K$34</definedName>
    <definedName name="_xlnm.Print_Area" localSheetId="43">'KZN286'!$A$1:$K$34</definedName>
    <definedName name="_xlnm.Print_Area" localSheetId="45">'KZN291'!$A$1:$K$34</definedName>
    <definedName name="_xlnm.Print_Area" localSheetId="46">'KZN292'!$A$1:$K$34</definedName>
    <definedName name="_xlnm.Print_Area" localSheetId="47">'KZN293'!$A$1:$K$34</definedName>
    <definedName name="_xlnm.Print_Area" localSheetId="48">'KZN294'!$A$1:$K$34</definedName>
    <definedName name="_xlnm.Print_Area" localSheetId="50">'KZN433'!$A$1:$K$34</definedName>
    <definedName name="_xlnm.Print_Area" localSheetId="51">'KZN434'!$A$1:$K$34</definedName>
    <definedName name="_xlnm.Print_Area" localSheetId="52">'KZN435'!$A$1:$K$34</definedName>
    <definedName name="_xlnm.Print_Area" localSheetId="53">'KZN436'!$A$1:$K$34</definedName>
    <definedName name="_xlnm.Print_Area" localSheetId="0">'Summary'!$A$1:$K$34</definedName>
  </definedNames>
  <calcPr fullCalcOnLoad="1"/>
</workbook>
</file>

<file path=xl/sharedStrings.xml><?xml version="1.0" encoding="utf-8"?>
<sst xmlns="http://schemas.openxmlformats.org/spreadsheetml/2006/main" count="2255" uniqueCount="94">
  <si>
    <t>Kwazulu-Natal: eThekwini(ETH)</t>
  </si>
  <si>
    <t>STATEMENT OF CAPITAL AND OPERATING EXPENDITURE</t>
  </si>
  <si>
    <t>Growth in municipal budgets compared to S71 Preliminary Outcome for 2019/20</t>
  </si>
  <si>
    <t>2019/20</t>
  </si>
  <si>
    <t>2020/21</t>
  </si>
  <si>
    <t>2021/22</t>
  </si>
  <si>
    <t>2022/23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</si>
  <si>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</si>
  <si>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</si>
  <si>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</si>
  <si>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</si>
  <si>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</si>
  <si>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</si>
  <si>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2019/20- 2020/21</t>
  </si>
  <si>
    <t>2019/20- 2022/23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</si>
  <si>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</si>
  <si>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</si>
  <si>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</si>
  <si>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</si>
  <si>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</si>
  <si>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</si>
  <si>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</si>
  <si>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</si>
  <si>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</si>
  <si>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</si>
  <si>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</si>
  <si>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</si>
  <si>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</si>
  <si>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</si>
  <si>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</si>
  <si>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</si>
  <si>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</si>
  <si>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</si>
  <si>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</si>
  <si>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</si>
  <si>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</si>
  <si>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</si>
  <si>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</si>
  <si>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Total expenditure</t>
  </si>
  <si>
    <t>Source: MSCOA submitted to National Treasury, Adopted Budget, Revised Budget and Adopted Budget Estimates, Preliminary Outcome = Actuals</t>
  </si>
  <si>
    <t>Kwazulu-Natal: Umdoni(KZN212)</t>
  </si>
  <si>
    <t>Kwazulu-Natal: Umzumbe(KZN213)</t>
  </si>
  <si>
    <t>Kwazulu-Natal: uMuziwabantu(KZN214)</t>
  </si>
  <si>
    <t>Kwazulu-Natal: Ray Nkonyeni(KZN216)</t>
  </si>
  <si>
    <t>Kwazulu-Natal: Ugu(DC21)</t>
  </si>
  <si>
    <t>Kwazulu-Natal: uMshwathi(KZN221)</t>
  </si>
  <si>
    <t>Kwazulu-Natal: uMngeni(KZN222)</t>
  </si>
  <si>
    <t>Kwazulu-Natal: Mpofana(KZN223)</t>
  </si>
  <si>
    <t>Kwazulu-Natal: Impendle(KZN224)</t>
  </si>
  <si>
    <t>Kwazulu-Natal: Msunduzi(KZN225)</t>
  </si>
  <si>
    <t>Kwazulu-Natal: Mkhambathini(KZN226)</t>
  </si>
  <si>
    <t>Kwazulu-Natal: Richmond(KZN227)</t>
  </si>
  <si>
    <t>Kwazulu-Natal: uMgungundlovu(DC22)</t>
  </si>
  <si>
    <t>Kwazulu-Natal: Okhahlamba(KZN235)</t>
  </si>
  <si>
    <t>Kwazulu-Natal: Inkosi Langalibalele(KZN237)</t>
  </si>
  <si>
    <t>Kwazulu-Natal: Alfred Duma(KZN238)</t>
  </si>
  <si>
    <t>Kwazulu-Natal: Uthukela(DC23)</t>
  </si>
  <si>
    <t>Kwazulu-Natal: Endumeni(KZN241)</t>
  </si>
  <si>
    <t>Kwazulu-Natal: Nquthu(KZN242)</t>
  </si>
  <si>
    <t>Kwazulu-Natal: Msinga(KZN244)</t>
  </si>
  <si>
    <t>Kwazulu-Natal: Umvoti(KZN245)</t>
  </si>
  <si>
    <t>Kwazulu-Natal: Umzinyathi(DC24)</t>
  </si>
  <si>
    <t>Kwazulu-Natal: Newcastle(KZN252)</t>
  </si>
  <si>
    <t>Kwazulu-Natal: Emadlangeni(KZN253)</t>
  </si>
  <si>
    <t>Kwazulu-Natal: Dannhauser(KZN254)</t>
  </si>
  <si>
    <t>Kwazulu-Natal: Amajuba(DC25)</t>
  </si>
  <si>
    <t>Kwazulu-Natal: eDumbe(KZN261)</t>
  </si>
  <si>
    <t>Kwazulu-Natal: uPhongolo(KZN262)</t>
  </si>
  <si>
    <t>Kwazulu-Natal: Abaqulusi(KZN263)</t>
  </si>
  <si>
    <t>Kwazulu-Natal: Nongoma(KZN265)</t>
  </si>
  <si>
    <t>Kwazulu-Natal: Ulundi(KZN266)</t>
  </si>
  <si>
    <t>Kwazulu-Natal: Zululand(DC26)</t>
  </si>
  <si>
    <t>Kwazulu-Natal: Umhlabuyalingana(KZN271)</t>
  </si>
  <si>
    <t>Kwazulu-Natal: Jozini(KZN272)</t>
  </si>
  <si>
    <t>Kwazulu-Natal: Mtubatuba(KZN275)</t>
  </si>
  <si>
    <t>Kwazulu-Natal: Hlabisa Big Five(KZN276)</t>
  </si>
  <si>
    <t>Kwazulu-Natal: Umkhanyakude(DC27)</t>
  </si>
  <si>
    <t>Kwazulu-Natal: Mfolozi(KZN281)</t>
  </si>
  <si>
    <t>Kwazulu-Natal: uMhlathuze(KZN282)</t>
  </si>
  <si>
    <t>Kwazulu-Natal: uMlalazi(KZN284)</t>
  </si>
  <si>
    <t>Kwazulu-Natal: Mthonjaneni(KZN285)</t>
  </si>
  <si>
    <t>Kwazulu-Natal: Nkandla(KZN286)</t>
  </si>
  <si>
    <t>Kwazulu-Natal: King Cetshwayo(DC28)</t>
  </si>
  <si>
    <t>Kwazulu-Natal: Mandeni(KZN291)</t>
  </si>
  <si>
    <t>Kwazulu-Natal: KwaDukuza(KZN292)</t>
  </si>
  <si>
    <t>Kwazulu-Natal: Ndwedwe(KZN293)</t>
  </si>
  <si>
    <t>Kwazulu-Natal: Maphumulo(KZN294)</t>
  </si>
  <si>
    <t>Kwazulu-Natal: iLembe(DC29)</t>
  </si>
  <si>
    <t>Kwazulu-Natal: Greater Kokstad(KZN433)</t>
  </si>
  <si>
    <t>Kwazulu-Natal: Ubuhlebezwe(KZN434)</t>
  </si>
  <si>
    <t>Kwazulu-Natal: Umzimkhulu(KZN435)</t>
  </si>
  <si>
    <t>Kwazulu-Natal: Dr Nkosazana Dlamini Zuma(KZN436)</t>
  </si>
  <si>
    <t>Kwazulu-Natal: Harry Gwala(DC43)</t>
  </si>
  <si>
    <t>CONSOLIDATION FOR KWAZULU-NATAL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</si>
</sst>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.0\%;\-#,###.0\%;"/>
    <numFmt numFmtId="177" formatCode="##,##0_);\(##,##0\);0_)"/>
    <numFmt numFmtId="178" formatCode="0.0%;_(* &quot;–&quot;_)"/>
    <numFmt numFmtId="179" formatCode="#,###,##0_);\(#,###,##0\);_(* &quot;–&quot;???_);_(@_)"/>
    <numFmt numFmtId="180" formatCode="0.0\%;\(0.0\%\);_(* &quot;–&quot;_)"/>
    <numFmt numFmtId="181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wrapText="1"/>
      <protection/>
    </xf>
    <xf numFmtId="17" fontId="5" fillId="0" borderId="12" xfId="0" applyNumberFormat="1" applyFont="1" applyFill="1" applyBorder="1" applyAlignment="1" applyProtection="1" quotePrefix="1">
      <alignment horizontal="center" vertical="top"/>
      <protection/>
    </xf>
    <xf numFmtId="17" fontId="5" fillId="0" borderId="13" xfId="0" applyNumberFormat="1" applyFont="1" applyFill="1" applyBorder="1" applyAlignment="1" applyProtection="1" quotePrefix="1">
      <alignment horizontal="center" vertical="top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178" fontId="8" fillId="0" borderId="18" xfId="0" applyNumberFormat="1" applyFont="1" applyBorder="1" applyAlignment="1" applyProtection="1">
      <alignment horizontal="center" vertical="center" wrapText="1"/>
      <protection/>
    </xf>
    <xf numFmtId="178" fontId="8" fillId="0" borderId="19" xfId="0" applyNumberFormat="1" applyFont="1" applyBorder="1" applyAlignment="1" applyProtection="1">
      <alignment horizontal="center" vertical="center" wrapText="1"/>
      <protection/>
    </xf>
    <xf numFmtId="178" fontId="8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169" fontId="4" fillId="0" borderId="17" xfId="0" applyNumberFormat="1" applyFont="1" applyBorder="1" applyAlignment="1" applyProtection="1">
      <alignment horizontal="left" vertical="center" indent="1"/>
      <protection/>
    </xf>
    <xf numFmtId="180" fontId="9" fillId="0" borderId="0" xfId="59" applyNumberFormat="1" applyFont="1" applyFill="1" applyBorder="1" applyAlignment="1" applyProtection="1">
      <alignment horizontal="center" vertical="center"/>
      <protection/>
    </xf>
    <xf numFmtId="180" fontId="9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vertical="center"/>
      <protection/>
    </xf>
    <xf numFmtId="180" fontId="7" fillId="0" borderId="23" xfId="59" applyNumberFormat="1" applyFont="1" applyFill="1" applyBorder="1" applyAlignment="1" applyProtection="1">
      <alignment horizontal="center" vertical="center"/>
      <protection/>
    </xf>
    <xf numFmtId="180" fontId="7" fillId="0" borderId="24" xfId="59" applyNumberFormat="1" applyFont="1" applyFill="1" applyBorder="1" applyAlignment="1" applyProtection="1">
      <alignment horizontal="center" vertical="center"/>
      <protection/>
    </xf>
    <xf numFmtId="0" fontId="7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10" xfId="59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9" fontId="7" fillId="0" borderId="11" xfId="0" applyNumberFormat="1" applyFont="1" applyBorder="1" applyAlignment="1" applyProtection="1">
      <alignment horizontal="left" vertical="center" wrapText="1"/>
      <protection/>
    </xf>
    <xf numFmtId="180" fontId="7" fillId="0" borderId="12" xfId="59" applyNumberFormat="1" applyFont="1" applyFill="1" applyBorder="1" applyAlignment="1" applyProtection="1">
      <alignment horizontal="center" vertical="center"/>
      <protection/>
    </xf>
    <xf numFmtId="180" fontId="7" fillId="0" borderId="25" xfId="59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 applyProtection="1">
      <alignment horizontal="center" vertical="center" wrapText="1"/>
      <protection/>
    </xf>
    <xf numFmtId="180" fontId="9" fillId="0" borderId="16" xfId="59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180" fontId="7" fillId="0" borderId="27" xfId="59" applyNumberFormat="1" applyFont="1" applyFill="1" applyBorder="1" applyAlignment="1" applyProtection="1">
      <alignment horizontal="center" vertical="center"/>
      <protection/>
    </xf>
    <xf numFmtId="180" fontId="7" fillId="0" borderId="28" xfId="5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wrapText="1"/>
      <protection/>
    </xf>
    <xf numFmtId="181" fontId="4" fillId="0" borderId="16" xfId="0" applyNumberFormat="1" applyFont="1" applyFill="1" applyBorder="1" applyAlignment="1" applyProtection="1">
      <alignment horizontal="righ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4" fillId="0" borderId="29" xfId="0" applyNumberFormat="1" applyFont="1" applyFill="1" applyBorder="1" applyAlignment="1" applyProtection="1">
      <alignment horizontal="right" vertical="center"/>
      <protection/>
    </xf>
    <xf numFmtId="181" fontId="5" fillId="0" borderId="30" xfId="0" applyNumberFormat="1" applyFont="1" applyFill="1" applyBorder="1" applyAlignment="1" applyProtection="1">
      <alignment horizontal="right" vertical="center"/>
      <protection/>
    </xf>
    <xf numFmtId="181" fontId="5" fillId="0" borderId="23" xfId="0" applyNumberFormat="1" applyFont="1" applyFill="1" applyBorder="1" applyAlignment="1" applyProtection="1">
      <alignment horizontal="right" vertical="center"/>
      <protection/>
    </xf>
    <xf numFmtId="181" fontId="5" fillId="0" borderId="31" xfId="0" applyNumberFormat="1" applyFont="1" applyFill="1" applyBorder="1" applyAlignment="1" applyProtection="1">
      <alignment horizontal="right" vertical="center"/>
      <protection/>
    </xf>
    <xf numFmtId="181" fontId="5" fillId="0" borderId="16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181" fontId="5" fillId="0" borderId="29" xfId="0" applyNumberFormat="1" applyFont="1" applyFill="1" applyBorder="1" applyAlignment="1" applyProtection="1">
      <alignment horizontal="right" vertical="center"/>
      <protection/>
    </xf>
    <xf numFmtId="181" fontId="7" fillId="0" borderId="16" xfId="0" applyNumberFormat="1" applyFont="1" applyFill="1" applyBorder="1" applyAlignment="1" applyProtection="1">
      <alignment horizontal="right" vertical="center"/>
      <protection/>
    </xf>
    <xf numFmtId="181" fontId="7" fillId="0" borderId="12" xfId="0" applyNumberFormat="1" applyFont="1" applyFill="1" applyBorder="1" applyAlignment="1" applyProtection="1">
      <alignment horizontal="right" vertical="center"/>
      <protection/>
    </xf>
    <xf numFmtId="181" fontId="7" fillId="0" borderId="13" xfId="0" applyNumberFormat="1" applyFont="1" applyFill="1" applyBorder="1" applyAlignment="1" applyProtection="1">
      <alignment horizontal="right" vertical="center"/>
      <protection/>
    </xf>
    <xf numFmtId="181" fontId="7" fillId="0" borderId="32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Border="1" applyAlignment="1" applyProtection="1">
      <alignment horizontal="center" vertical="center" wrapText="1"/>
      <protection/>
    </xf>
    <xf numFmtId="181" fontId="8" fillId="0" borderId="13" xfId="0" applyNumberFormat="1" applyFont="1" applyBorder="1" applyAlignment="1" applyProtection="1">
      <alignment horizontal="center" vertical="center" wrapText="1"/>
      <protection/>
    </xf>
    <xf numFmtId="181" fontId="8" fillId="0" borderId="32" xfId="0" applyNumberFormat="1" applyFont="1" applyBorder="1" applyAlignment="1" applyProtection="1">
      <alignment horizontal="center" vertical="center" wrapText="1"/>
      <protection/>
    </xf>
    <xf numFmtId="181" fontId="5" fillId="0" borderId="33" xfId="0" applyNumberFormat="1" applyFont="1" applyFill="1" applyBorder="1" applyAlignment="1" applyProtection="1">
      <alignment horizontal="right" vertical="center"/>
      <protection/>
    </xf>
    <xf numFmtId="181" fontId="5" fillId="0" borderId="27" xfId="0" applyNumberFormat="1" applyFont="1" applyFill="1" applyBorder="1" applyAlignment="1" applyProtection="1">
      <alignment horizontal="right" vertical="center"/>
      <protection/>
    </xf>
    <xf numFmtId="181" fontId="5" fillId="0" borderId="34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wrapText="1"/>
      <protection/>
    </xf>
    <xf numFmtId="169" fontId="5" fillId="0" borderId="35" xfId="0" applyNumberFormat="1" applyFont="1" applyFill="1" applyBorder="1" applyAlignment="1" applyProtection="1" quotePrefix="1">
      <alignment horizontal="center" vertical="top"/>
      <protection/>
    </xf>
    <xf numFmtId="169" fontId="5" fillId="0" borderId="36" xfId="0" applyNumberFormat="1" applyFont="1" applyFill="1" applyBorder="1" applyAlignment="1" applyProtection="1" quotePrefix="1">
      <alignment horizontal="center" vertical="top"/>
      <protection/>
    </xf>
    <xf numFmtId="169" fontId="5" fillId="0" borderId="37" xfId="0" applyNumberFormat="1" applyFont="1" applyFill="1" applyBorder="1" applyAlignment="1" applyProtection="1" quotePrefix="1">
      <alignment horizontal="center" vertical="top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top"/>
      <protection/>
    </xf>
    <xf numFmtId="0" fontId="5" fillId="0" borderId="38" xfId="0" applyFont="1" applyBorder="1" applyAlignment="1" applyProtection="1">
      <alignment horizontal="center" vertical="top"/>
      <protection/>
    </xf>
    <xf numFmtId="0" fontId="5" fillId="0" borderId="39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B1" sqref="B1:J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74" t="s">
        <v>93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12962056703</v>
      </c>
      <c r="D8" s="43">
        <v>13128652292</v>
      </c>
      <c r="E8" s="43">
        <v>12372804392</v>
      </c>
      <c r="F8" s="43">
        <v>14453309164</v>
      </c>
      <c r="G8" s="44">
        <v>15381334286</v>
      </c>
      <c r="H8" s="45">
        <v>16358357960</v>
      </c>
      <c r="I8" s="22">
        <f>IF($E8=0,0,(($F8/$E8)-1)*100)</f>
        <v>16.81514316467503</v>
      </c>
      <c r="J8" s="23">
        <f>IF($E8=0,0,((($H8/$E8)^(1/3))-1)*100)</f>
        <v>9.754883588469255</v>
      </c>
      <c r="K8" s="2"/>
    </row>
    <row r="9" spans="1:11" ht="12.75">
      <c r="A9" s="5"/>
      <c r="B9" s="21" t="s">
        <v>17</v>
      </c>
      <c r="C9" s="43">
        <v>33438347256</v>
      </c>
      <c r="D9" s="43">
        <v>33044884546</v>
      </c>
      <c r="E9" s="43">
        <v>27738321251</v>
      </c>
      <c r="F9" s="43">
        <v>33609992077</v>
      </c>
      <c r="G9" s="44">
        <v>37210172699</v>
      </c>
      <c r="H9" s="45">
        <v>40147610272</v>
      </c>
      <c r="I9" s="22">
        <f>IF($E9=0,0,(($F9/$E9)-1)*100)</f>
        <v>21.168082858613225</v>
      </c>
      <c r="J9" s="23">
        <f>IF($E9=0,0,((($H9/$E9)^(1/3))-1)*100)</f>
        <v>13.116643189407796</v>
      </c>
      <c r="K9" s="2"/>
    </row>
    <row r="10" spans="1:11" ht="12.75">
      <c r="A10" s="5"/>
      <c r="B10" s="21" t="s">
        <v>18</v>
      </c>
      <c r="C10" s="43">
        <v>22450623845</v>
      </c>
      <c r="D10" s="43">
        <v>23254286314</v>
      </c>
      <c r="E10" s="43">
        <v>20636650217</v>
      </c>
      <c r="F10" s="43">
        <v>24059183243</v>
      </c>
      <c r="G10" s="44">
        <v>25409833476</v>
      </c>
      <c r="H10" s="45">
        <v>27152303024</v>
      </c>
      <c r="I10" s="22">
        <f aca="true" t="shared" si="0" ref="I10:I33">IF($E10=0,0,(($F10/$E10)-1)*100)</f>
        <v>16.584731485057567</v>
      </c>
      <c r="J10" s="23">
        <f aca="true" t="shared" si="1" ref="J10:J33">IF($E10=0,0,((($H10/$E10)^(1/3))-1)*100)</f>
        <v>9.577777980909218</v>
      </c>
      <c r="K10" s="2"/>
    </row>
    <row r="11" spans="1:11" ht="12.75">
      <c r="A11" s="9"/>
      <c r="B11" s="24" t="s">
        <v>19</v>
      </c>
      <c r="C11" s="46">
        <v>68851027804</v>
      </c>
      <c r="D11" s="46">
        <v>69427823152</v>
      </c>
      <c r="E11" s="46">
        <v>60747775860</v>
      </c>
      <c r="F11" s="46">
        <v>72122484484</v>
      </c>
      <c r="G11" s="47">
        <v>78001340461</v>
      </c>
      <c r="H11" s="48">
        <v>83658271256</v>
      </c>
      <c r="I11" s="25">
        <f t="shared" si="0"/>
        <v>18.724485732966233</v>
      </c>
      <c r="J11" s="26">
        <f t="shared" si="1"/>
        <v>11.256698434653313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20982474599</v>
      </c>
      <c r="D13" s="43">
        <v>20996885004</v>
      </c>
      <c r="E13" s="43">
        <v>17934753578</v>
      </c>
      <c r="F13" s="43">
        <v>20812091510</v>
      </c>
      <c r="G13" s="44">
        <v>22161913681</v>
      </c>
      <c r="H13" s="45">
        <v>23643261890</v>
      </c>
      <c r="I13" s="22">
        <f t="shared" si="0"/>
        <v>16.043364741456713</v>
      </c>
      <c r="J13" s="23">
        <f t="shared" si="1"/>
        <v>9.648827739552445</v>
      </c>
      <c r="K13" s="2"/>
    </row>
    <row r="14" spans="1:11" ht="12.75">
      <c r="A14" s="5"/>
      <c r="B14" s="21" t="s">
        <v>22</v>
      </c>
      <c r="C14" s="43">
        <v>2119267580</v>
      </c>
      <c r="D14" s="43">
        <v>2169609949</v>
      </c>
      <c r="E14" s="43">
        <v>725161245</v>
      </c>
      <c r="F14" s="43">
        <v>4156732893</v>
      </c>
      <c r="G14" s="44">
        <v>4347290652</v>
      </c>
      <c r="H14" s="45">
        <v>4694985860</v>
      </c>
      <c r="I14" s="22">
        <f t="shared" si="0"/>
        <v>473.214981035011</v>
      </c>
      <c r="J14" s="23">
        <f t="shared" si="1"/>
        <v>86.38025470661637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19917743582</v>
      </c>
      <c r="D16" s="43">
        <v>19868912459</v>
      </c>
      <c r="E16" s="43">
        <v>17423045943</v>
      </c>
      <c r="F16" s="43">
        <v>21191271949</v>
      </c>
      <c r="G16" s="44">
        <v>23525805132</v>
      </c>
      <c r="H16" s="45">
        <v>25294283716</v>
      </c>
      <c r="I16" s="22">
        <f t="shared" si="0"/>
        <v>21.627825687470835</v>
      </c>
      <c r="J16" s="23">
        <f t="shared" si="1"/>
        <v>13.231197744161193</v>
      </c>
      <c r="K16" s="2"/>
    </row>
    <row r="17" spans="1:11" ht="12.75">
      <c r="A17" s="5"/>
      <c r="B17" s="21" t="s">
        <v>24</v>
      </c>
      <c r="C17" s="43">
        <v>26580795287</v>
      </c>
      <c r="D17" s="43">
        <v>27370021136</v>
      </c>
      <c r="E17" s="43">
        <v>21277076429</v>
      </c>
      <c r="F17" s="43">
        <v>26016233955</v>
      </c>
      <c r="G17" s="44">
        <v>27410589280</v>
      </c>
      <c r="H17" s="45">
        <v>28685468958</v>
      </c>
      <c r="I17" s="29">
        <f t="shared" si="0"/>
        <v>22.273537164817792</v>
      </c>
      <c r="J17" s="30">
        <f t="shared" si="1"/>
        <v>10.471436214950636</v>
      </c>
      <c r="K17" s="2"/>
    </row>
    <row r="18" spans="1:11" ht="12.75">
      <c r="A18" s="5"/>
      <c r="B18" s="24" t="s">
        <v>25</v>
      </c>
      <c r="C18" s="46">
        <v>69600281048</v>
      </c>
      <c r="D18" s="46">
        <v>70405428548</v>
      </c>
      <c r="E18" s="46">
        <v>57360037195</v>
      </c>
      <c r="F18" s="46">
        <v>72176330307</v>
      </c>
      <c r="G18" s="47">
        <v>77445598745</v>
      </c>
      <c r="H18" s="48">
        <v>82318000424</v>
      </c>
      <c r="I18" s="25">
        <f t="shared" si="0"/>
        <v>25.830340837525668</v>
      </c>
      <c r="J18" s="26">
        <f t="shared" si="1"/>
        <v>12.796371544875518</v>
      </c>
      <c r="K18" s="2"/>
    </row>
    <row r="19" spans="1:11" ht="23.25" customHeight="1">
      <c r="A19" s="31"/>
      <c r="B19" s="32" t="s">
        <v>26</v>
      </c>
      <c r="C19" s="52">
        <v>-749253244</v>
      </c>
      <c r="D19" s="52">
        <v>-977605396</v>
      </c>
      <c r="E19" s="52">
        <v>3387738665</v>
      </c>
      <c r="F19" s="53">
        <v>-53845823</v>
      </c>
      <c r="G19" s="54">
        <v>555741716</v>
      </c>
      <c r="H19" s="55">
        <v>1340270832</v>
      </c>
      <c r="I19" s="33">
        <f t="shared" si="0"/>
        <v>-101.58943260754738</v>
      </c>
      <c r="J19" s="34">
        <f t="shared" si="1"/>
        <v>-26.589042525891127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1788563524</v>
      </c>
      <c r="D22" s="43">
        <v>265488045</v>
      </c>
      <c r="E22" s="43">
        <v>347374415</v>
      </c>
      <c r="F22" s="43">
        <v>1230298000</v>
      </c>
      <c r="G22" s="44">
        <v>1223425000</v>
      </c>
      <c r="H22" s="45">
        <v>1196424982</v>
      </c>
      <c r="I22" s="38">
        <f t="shared" si="0"/>
        <v>254.17058564891718</v>
      </c>
      <c r="J22" s="23">
        <f t="shared" si="1"/>
        <v>51.01817399551094</v>
      </c>
      <c r="K22" s="2"/>
    </row>
    <row r="23" spans="1:11" ht="12.75">
      <c r="A23" s="9"/>
      <c r="B23" s="21" t="s">
        <v>29</v>
      </c>
      <c r="C23" s="43">
        <v>1679267820</v>
      </c>
      <c r="D23" s="43">
        <v>1305732092</v>
      </c>
      <c r="E23" s="43">
        <v>10671956496</v>
      </c>
      <c r="F23" s="43">
        <v>1574148133</v>
      </c>
      <c r="G23" s="44">
        <v>1597984887</v>
      </c>
      <c r="H23" s="45">
        <v>1907943858</v>
      </c>
      <c r="I23" s="38">
        <f t="shared" si="0"/>
        <v>-85.24967625580172</v>
      </c>
      <c r="J23" s="23">
        <f t="shared" si="1"/>
        <v>-43.66557727159748</v>
      </c>
      <c r="K23" s="2"/>
    </row>
    <row r="24" spans="1:11" ht="12.75">
      <c r="A24" s="9"/>
      <c r="B24" s="21" t="s">
        <v>30</v>
      </c>
      <c r="C24" s="43">
        <v>9947467692</v>
      </c>
      <c r="D24" s="43">
        <v>7726729699</v>
      </c>
      <c r="E24" s="43">
        <v>14273014928</v>
      </c>
      <c r="F24" s="43">
        <v>7986075856</v>
      </c>
      <c r="G24" s="44">
        <v>8157779743</v>
      </c>
      <c r="H24" s="45">
        <v>8498751273</v>
      </c>
      <c r="I24" s="38">
        <f t="shared" si="0"/>
        <v>-44.04772995554455</v>
      </c>
      <c r="J24" s="23">
        <f t="shared" si="1"/>
        <v>-15.870856708718517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13415299036</v>
      </c>
      <c r="D26" s="46">
        <v>9297949836</v>
      </c>
      <c r="E26" s="46">
        <v>25292345839</v>
      </c>
      <c r="F26" s="46">
        <v>10790521989</v>
      </c>
      <c r="G26" s="47">
        <v>10979189630</v>
      </c>
      <c r="H26" s="48">
        <v>11603120113</v>
      </c>
      <c r="I26" s="25">
        <f t="shared" si="0"/>
        <v>-57.33680830679867</v>
      </c>
      <c r="J26" s="26">
        <f t="shared" si="1"/>
        <v>-22.874991399562493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5297372120</v>
      </c>
      <c r="D28" s="43">
        <v>2947559060</v>
      </c>
      <c r="E28" s="43">
        <v>15092419465</v>
      </c>
      <c r="F28" s="43">
        <v>2717740460</v>
      </c>
      <c r="G28" s="44">
        <v>2859128010</v>
      </c>
      <c r="H28" s="45">
        <v>3042288992</v>
      </c>
      <c r="I28" s="38">
        <f t="shared" si="0"/>
        <v>-81.9926787331709</v>
      </c>
      <c r="J28" s="23">
        <f t="shared" si="1"/>
        <v>-41.36631363156309</v>
      </c>
      <c r="K28" s="2"/>
    </row>
    <row r="29" spans="1:11" ht="12.75">
      <c r="A29" s="9"/>
      <c r="B29" s="21" t="s">
        <v>35</v>
      </c>
      <c r="C29" s="43">
        <v>1136966419</v>
      </c>
      <c r="D29" s="43">
        <v>763470515</v>
      </c>
      <c r="E29" s="43">
        <v>934676026</v>
      </c>
      <c r="F29" s="43">
        <v>805682059</v>
      </c>
      <c r="G29" s="44">
        <v>1005088440</v>
      </c>
      <c r="H29" s="45">
        <v>1040273125</v>
      </c>
      <c r="I29" s="38">
        <f t="shared" si="0"/>
        <v>-13.800928173159333</v>
      </c>
      <c r="J29" s="23">
        <f t="shared" si="1"/>
        <v>3.632368775244421</v>
      </c>
      <c r="K29" s="2"/>
    </row>
    <row r="30" spans="1:11" ht="12.75">
      <c r="A30" s="9"/>
      <c r="B30" s="21" t="s">
        <v>36</v>
      </c>
      <c r="C30" s="43">
        <v>733137200</v>
      </c>
      <c r="D30" s="43">
        <v>623829730</v>
      </c>
      <c r="E30" s="43">
        <v>62949658</v>
      </c>
      <c r="F30" s="43">
        <v>732140251</v>
      </c>
      <c r="G30" s="44">
        <v>861871482</v>
      </c>
      <c r="H30" s="45">
        <v>938128438</v>
      </c>
      <c r="I30" s="38">
        <f t="shared" si="0"/>
        <v>1063.056757194773</v>
      </c>
      <c r="J30" s="23">
        <f t="shared" si="1"/>
        <v>146.0875497319214</v>
      </c>
      <c r="K30" s="2"/>
    </row>
    <row r="31" spans="1:11" ht="12.75">
      <c r="A31" s="9"/>
      <c r="B31" s="21" t="s">
        <v>37</v>
      </c>
      <c r="C31" s="43">
        <v>4194517467</v>
      </c>
      <c r="D31" s="43">
        <v>3042787960</v>
      </c>
      <c r="E31" s="43">
        <v>4674362138</v>
      </c>
      <c r="F31" s="43">
        <v>3025258817</v>
      </c>
      <c r="G31" s="44">
        <v>2986133995</v>
      </c>
      <c r="H31" s="45">
        <v>3106308244</v>
      </c>
      <c r="I31" s="38">
        <f t="shared" si="0"/>
        <v>-35.279750954546174</v>
      </c>
      <c r="J31" s="23">
        <f t="shared" si="1"/>
        <v>-12.73487175985235</v>
      </c>
      <c r="K31" s="2"/>
    </row>
    <row r="32" spans="1:11" ht="12.75">
      <c r="A32" s="9"/>
      <c r="B32" s="21" t="s">
        <v>31</v>
      </c>
      <c r="C32" s="43">
        <v>5814902169</v>
      </c>
      <c r="D32" s="43">
        <v>6022657320</v>
      </c>
      <c r="E32" s="43">
        <v>7282895686</v>
      </c>
      <c r="F32" s="43">
        <v>3740281531</v>
      </c>
      <c r="G32" s="44">
        <v>3586184884</v>
      </c>
      <c r="H32" s="45">
        <v>3797271173</v>
      </c>
      <c r="I32" s="38">
        <f t="shared" si="0"/>
        <v>-48.64293418083704</v>
      </c>
      <c r="J32" s="23">
        <f t="shared" si="1"/>
        <v>-19.513599087412803</v>
      </c>
      <c r="K32" s="2"/>
    </row>
    <row r="33" spans="1:11" ht="13.5" thickBot="1">
      <c r="A33" s="9"/>
      <c r="B33" s="39" t="s">
        <v>38</v>
      </c>
      <c r="C33" s="59">
        <v>17176895375</v>
      </c>
      <c r="D33" s="59">
        <v>13400304585</v>
      </c>
      <c r="E33" s="59">
        <v>28047302973</v>
      </c>
      <c r="F33" s="59">
        <v>11021103118</v>
      </c>
      <c r="G33" s="60">
        <v>11298406811</v>
      </c>
      <c r="H33" s="61">
        <v>11924269972</v>
      </c>
      <c r="I33" s="40">
        <f t="shared" si="0"/>
        <v>-60.70530158065619</v>
      </c>
      <c r="J33" s="41">
        <f t="shared" si="1"/>
        <v>-24.806511911055097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33117887</v>
      </c>
      <c r="D8" s="43">
        <v>20643351</v>
      </c>
      <c r="E8" s="43">
        <v>23774502</v>
      </c>
      <c r="F8" s="43">
        <v>11182502</v>
      </c>
      <c r="G8" s="44">
        <v>18900630</v>
      </c>
      <c r="H8" s="45">
        <v>19770058</v>
      </c>
      <c r="I8" s="22">
        <f>IF($E8=0,0,(($F8/$E8)-1)*100)</f>
        <v>-52.96430604519077</v>
      </c>
      <c r="J8" s="23">
        <f>IF($E8=0,0,((($H8/$E8)^(1/3))-1)*100)</f>
        <v>-5.9629842799155846</v>
      </c>
      <c r="K8" s="2"/>
    </row>
    <row r="9" spans="1:11" ht="12.75">
      <c r="A9" s="5"/>
      <c r="B9" s="21" t="s">
        <v>17</v>
      </c>
      <c r="C9" s="43">
        <v>71143144</v>
      </c>
      <c r="D9" s="43">
        <v>84344684</v>
      </c>
      <c r="E9" s="43">
        <v>49570998</v>
      </c>
      <c r="F9" s="43">
        <v>89462101</v>
      </c>
      <c r="G9" s="44">
        <v>94958617</v>
      </c>
      <c r="H9" s="45">
        <v>100793955</v>
      </c>
      <c r="I9" s="22">
        <f>IF($E9=0,0,(($F9/$E9)-1)*100)</f>
        <v>80.47266468187708</v>
      </c>
      <c r="J9" s="23">
        <f>IF($E9=0,0,((($H9/$E9)^(1/3))-1)*100)</f>
        <v>26.688037323098545</v>
      </c>
      <c r="K9" s="2"/>
    </row>
    <row r="10" spans="1:11" ht="12.75">
      <c r="A10" s="5"/>
      <c r="B10" s="21" t="s">
        <v>18</v>
      </c>
      <c r="C10" s="43">
        <v>69878435</v>
      </c>
      <c r="D10" s="43">
        <v>54148989</v>
      </c>
      <c r="E10" s="43">
        <v>36262688</v>
      </c>
      <c r="F10" s="43">
        <v>73496849</v>
      </c>
      <c r="G10" s="44">
        <v>68245185</v>
      </c>
      <c r="H10" s="45">
        <v>70707235</v>
      </c>
      <c r="I10" s="22">
        <f aca="true" t="shared" si="0" ref="I10:I33">IF($E10=0,0,(($F10/$E10)-1)*100)</f>
        <v>102.67898783454771</v>
      </c>
      <c r="J10" s="23">
        <f aca="true" t="shared" si="1" ref="J10:J33">IF($E10=0,0,((($H10/$E10)^(1/3))-1)*100)</f>
        <v>24.930349148663723</v>
      </c>
      <c r="K10" s="2"/>
    </row>
    <row r="11" spans="1:11" ht="12.75">
      <c r="A11" s="9"/>
      <c r="B11" s="24" t="s">
        <v>19</v>
      </c>
      <c r="C11" s="46">
        <v>174139466</v>
      </c>
      <c r="D11" s="46">
        <v>159137024</v>
      </c>
      <c r="E11" s="46">
        <v>109608188</v>
      </c>
      <c r="F11" s="46">
        <v>174141452</v>
      </c>
      <c r="G11" s="47">
        <v>182104432</v>
      </c>
      <c r="H11" s="48">
        <v>191271248</v>
      </c>
      <c r="I11" s="25">
        <f t="shared" si="0"/>
        <v>58.87631679487302</v>
      </c>
      <c r="J11" s="26">
        <f t="shared" si="1"/>
        <v>20.39327571841214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39832796</v>
      </c>
      <c r="D13" s="43">
        <v>43298792</v>
      </c>
      <c r="E13" s="43">
        <v>59723710</v>
      </c>
      <c r="F13" s="43">
        <v>46113004</v>
      </c>
      <c r="G13" s="44">
        <v>46463658</v>
      </c>
      <c r="H13" s="45">
        <v>48599381</v>
      </c>
      <c r="I13" s="22">
        <f t="shared" si="0"/>
        <v>-22.78945162649808</v>
      </c>
      <c r="J13" s="23">
        <f t="shared" si="1"/>
        <v>-6.639897483008861</v>
      </c>
      <c r="K13" s="2"/>
    </row>
    <row r="14" spans="1:11" ht="12.75">
      <c r="A14" s="5"/>
      <c r="B14" s="21" t="s">
        <v>22</v>
      </c>
      <c r="C14" s="43">
        <v>14494080</v>
      </c>
      <c r="D14" s="43">
        <v>16888075</v>
      </c>
      <c r="E14" s="43">
        <v>0</v>
      </c>
      <c r="F14" s="43">
        <v>11646886</v>
      </c>
      <c r="G14" s="44">
        <v>7740423</v>
      </c>
      <c r="H14" s="45">
        <v>12761642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74424000</v>
      </c>
      <c r="D16" s="43">
        <v>71310000</v>
      </c>
      <c r="E16" s="43">
        <v>52614946</v>
      </c>
      <c r="F16" s="43">
        <v>68768036</v>
      </c>
      <c r="G16" s="44">
        <v>75023613</v>
      </c>
      <c r="H16" s="45">
        <v>78474699</v>
      </c>
      <c r="I16" s="22">
        <f t="shared" si="0"/>
        <v>30.700573179339564</v>
      </c>
      <c r="J16" s="23">
        <f t="shared" si="1"/>
        <v>14.254551501292912</v>
      </c>
      <c r="K16" s="2"/>
    </row>
    <row r="17" spans="1:11" ht="12.75">
      <c r="A17" s="5"/>
      <c r="B17" s="21" t="s">
        <v>24</v>
      </c>
      <c r="C17" s="43">
        <v>38759124</v>
      </c>
      <c r="D17" s="43">
        <v>67387987</v>
      </c>
      <c r="E17" s="43">
        <v>17308020</v>
      </c>
      <c r="F17" s="43">
        <v>42833519</v>
      </c>
      <c r="G17" s="44">
        <v>39614861</v>
      </c>
      <c r="H17" s="45">
        <v>42737600</v>
      </c>
      <c r="I17" s="29">
        <f t="shared" si="0"/>
        <v>147.47786864124262</v>
      </c>
      <c r="J17" s="30">
        <f t="shared" si="1"/>
        <v>35.161887268347414</v>
      </c>
      <c r="K17" s="2"/>
    </row>
    <row r="18" spans="1:11" ht="12.75">
      <c r="A18" s="5"/>
      <c r="B18" s="24" t="s">
        <v>25</v>
      </c>
      <c r="C18" s="46">
        <v>167510000</v>
      </c>
      <c r="D18" s="46">
        <v>198884854</v>
      </c>
      <c r="E18" s="46">
        <v>129646676</v>
      </c>
      <c r="F18" s="46">
        <v>169361445</v>
      </c>
      <c r="G18" s="47">
        <v>168842555</v>
      </c>
      <c r="H18" s="48">
        <v>182573322</v>
      </c>
      <c r="I18" s="25">
        <f t="shared" si="0"/>
        <v>30.63307924686014</v>
      </c>
      <c r="J18" s="26">
        <f t="shared" si="1"/>
        <v>12.087877079835586</v>
      </c>
      <c r="K18" s="2"/>
    </row>
    <row r="19" spans="1:11" ht="23.25" customHeight="1">
      <c r="A19" s="31"/>
      <c r="B19" s="32" t="s">
        <v>26</v>
      </c>
      <c r="C19" s="52">
        <v>6629466</v>
      </c>
      <c r="D19" s="52">
        <v>-39747830</v>
      </c>
      <c r="E19" s="52">
        <v>-20038488</v>
      </c>
      <c r="F19" s="53">
        <v>4780007</v>
      </c>
      <c r="G19" s="54">
        <v>13261877</v>
      </c>
      <c r="H19" s="55">
        <v>8697926</v>
      </c>
      <c r="I19" s="33">
        <f t="shared" si="0"/>
        <v>-123.85413011201246</v>
      </c>
      <c r="J19" s="34">
        <f t="shared" si="1"/>
        <v>-175.7152893809185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17034731</v>
      </c>
      <c r="D24" s="43">
        <v>17034731</v>
      </c>
      <c r="E24" s="43">
        <v>9531226</v>
      </c>
      <c r="F24" s="43">
        <v>15971341</v>
      </c>
      <c r="G24" s="44">
        <v>10000000</v>
      </c>
      <c r="H24" s="45">
        <v>9000000</v>
      </c>
      <c r="I24" s="38">
        <f t="shared" si="0"/>
        <v>67.56858981205566</v>
      </c>
      <c r="J24" s="23">
        <f t="shared" si="1"/>
        <v>-1.8934702527482306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17034731</v>
      </c>
      <c r="D26" s="46">
        <v>17034731</v>
      </c>
      <c r="E26" s="46">
        <v>9531226</v>
      </c>
      <c r="F26" s="46">
        <v>15971341</v>
      </c>
      <c r="G26" s="47">
        <v>10000000</v>
      </c>
      <c r="H26" s="48">
        <v>9000000</v>
      </c>
      <c r="I26" s="25">
        <f t="shared" si="0"/>
        <v>67.56858981205566</v>
      </c>
      <c r="J26" s="26">
        <f t="shared" si="1"/>
        <v>-1.8934702527482306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5000000</v>
      </c>
      <c r="D29" s="43">
        <v>5000000</v>
      </c>
      <c r="E29" s="43">
        <v>168351</v>
      </c>
      <c r="F29" s="43">
        <v>5060000</v>
      </c>
      <c r="G29" s="44">
        <v>10062700</v>
      </c>
      <c r="H29" s="45">
        <v>9065521</v>
      </c>
      <c r="I29" s="38">
        <f t="shared" si="0"/>
        <v>2905.625152211748</v>
      </c>
      <c r="J29" s="23">
        <f t="shared" si="1"/>
        <v>277.6235082062234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11589105</v>
      </c>
      <c r="D31" s="43">
        <v>11589105</v>
      </c>
      <c r="E31" s="43">
        <v>10402367</v>
      </c>
      <c r="F31" s="43">
        <v>10592150</v>
      </c>
      <c r="G31" s="44">
        <v>0</v>
      </c>
      <c r="H31" s="45">
        <v>-2963952</v>
      </c>
      <c r="I31" s="38">
        <f t="shared" si="0"/>
        <v>1.824421307189028</v>
      </c>
      <c r="J31" s="23">
        <f t="shared" si="1"/>
        <v>-165.80309661068733</v>
      </c>
      <c r="K31" s="2"/>
    </row>
    <row r="32" spans="1:11" ht="12.75">
      <c r="A32" s="9"/>
      <c r="B32" s="21" t="s">
        <v>31</v>
      </c>
      <c r="C32" s="43">
        <v>2945626</v>
      </c>
      <c r="D32" s="43">
        <v>2945626</v>
      </c>
      <c r="E32" s="43">
        <v>196045</v>
      </c>
      <c r="F32" s="43">
        <v>789801</v>
      </c>
      <c r="G32" s="44">
        <v>0</v>
      </c>
      <c r="H32" s="45">
        <v>0</v>
      </c>
      <c r="I32" s="38">
        <f t="shared" si="0"/>
        <v>302.8671988574052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19534731</v>
      </c>
      <c r="D33" s="59">
        <v>19534731</v>
      </c>
      <c r="E33" s="59">
        <v>10766763</v>
      </c>
      <c r="F33" s="59">
        <v>16441951</v>
      </c>
      <c r="G33" s="60">
        <v>10062700</v>
      </c>
      <c r="H33" s="61">
        <v>6101569</v>
      </c>
      <c r="I33" s="40">
        <f t="shared" si="0"/>
        <v>52.710252840152606</v>
      </c>
      <c r="J33" s="41">
        <f t="shared" si="1"/>
        <v>-17.24667400311619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6610560</v>
      </c>
      <c r="D8" s="43">
        <v>6610560</v>
      </c>
      <c r="E8" s="43">
        <v>10241031</v>
      </c>
      <c r="F8" s="43">
        <v>7071088</v>
      </c>
      <c r="G8" s="44">
        <v>7495352</v>
      </c>
      <c r="H8" s="45">
        <v>7945073</v>
      </c>
      <c r="I8" s="22">
        <f>IF($E8=0,0,(($F8/$E8)-1)*100)</f>
        <v>-30.95335811404145</v>
      </c>
      <c r="J8" s="23">
        <f>IF($E8=0,0,((($H8/$E8)^(1/3))-1)*100)</f>
        <v>-8.113564668507012</v>
      </c>
      <c r="K8" s="2"/>
    </row>
    <row r="9" spans="1:11" ht="12.75">
      <c r="A9" s="5"/>
      <c r="B9" s="21" t="s">
        <v>17</v>
      </c>
      <c r="C9" s="43">
        <v>63405</v>
      </c>
      <c r="D9" s="43">
        <v>63405</v>
      </c>
      <c r="E9" s="43">
        <v>81480</v>
      </c>
      <c r="F9" s="43">
        <v>78795</v>
      </c>
      <c r="G9" s="44">
        <v>83522</v>
      </c>
      <c r="H9" s="45">
        <v>88534</v>
      </c>
      <c r="I9" s="22">
        <f>IF($E9=0,0,(($F9/$E9)-1)*100)</f>
        <v>-3.2952871870397638</v>
      </c>
      <c r="J9" s="23">
        <f>IF($E9=0,0,((($H9/$E9)^(1/3))-1)*100)</f>
        <v>2.806290406872769</v>
      </c>
      <c r="K9" s="2"/>
    </row>
    <row r="10" spans="1:11" ht="12.75">
      <c r="A10" s="5"/>
      <c r="B10" s="21" t="s">
        <v>18</v>
      </c>
      <c r="C10" s="43">
        <v>44579443</v>
      </c>
      <c r="D10" s="43">
        <v>44379675</v>
      </c>
      <c r="E10" s="43">
        <v>47067362</v>
      </c>
      <c r="F10" s="43">
        <v>49015045</v>
      </c>
      <c r="G10" s="44">
        <v>48473668</v>
      </c>
      <c r="H10" s="45">
        <v>50760314</v>
      </c>
      <c r="I10" s="22">
        <f aca="true" t="shared" si="0" ref="I10:I33">IF($E10=0,0,(($F10/$E10)-1)*100)</f>
        <v>4.1380755522266055</v>
      </c>
      <c r="J10" s="23">
        <f aca="true" t="shared" si="1" ref="J10:J33">IF($E10=0,0,((($H10/$E10)^(1/3))-1)*100)</f>
        <v>2.5497991237648066</v>
      </c>
      <c r="K10" s="2"/>
    </row>
    <row r="11" spans="1:11" ht="12.75">
      <c r="A11" s="9"/>
      <c r="B11" s="24" t="s">
        <v>19</v>
      </c>
      <c r="C11" s="46">
        <v>51253408</v>
      </c>
      <c r="D11" s="46">
        <v>51053640</v>
      </c>
      <c r="E11" s="46">
        <v>57389873</v>
      </c>
      <c r="F11" s="46">
        <v>56164928</v>
      </c>
      <c r="G11" s="47">
        <v>56052542</v>
      </c>
      <c r="H11" s="48">
        <v>58793921</v>
      </c>
      <c r="I11" s="25">
        <f t="shared" si="0"/>
        <v>-2.134427096571545</v>
      </c>
      <c r="J11" s="26">
        <f t="shared" si="1"/>
        <v>0.8089412580878363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28051091</v>
      </c>
      <c r="D13" s="43">
        <v>27584326</v>
      </c>
      <c r="E13" s="43">
        <v>30586491</v>
      </c>
      <c r="F13" s="43">
        <v>31398079</v>
      </c>
      <c r="G13" s="44">
        <v>31888262</v>
      </c>
      <c r="H13" s="45">
        <v>33768894</v>
      </c>
      <c r="I13" s="22">
        <f t="shared" si="0"/>
        <v>2.6534197728010023</v>
      </c>
      <c r="J13" s="23">
        <f t="shared" si="1"/>
        <v>3.354421462228152</v>
      </c>
      <c r="K13" s="2"/>
    </row>
    <row r="14" spans="1:11" ht="12.75">
      <c r="A14" s="5"/>
      <c r="B14" s="21" t="s">
        <v>22</v>
      </c>
      <c r="C14" s="43">
        <v>1983168</v>
      </c>
      <c r="D14" s="43">
        <v>1983168</v>
      </c>
      <c r="E14" s="43">
        <v>0</v>
      </c>
      <c r="F14" s="43">
        <v>1555639</v>
      </c>
      <c r="G14" s="44">
        <v>1648978</v>
      </c>
      <c r="H14" s="45">
        <v>1747916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28673807</v>
      </c>
      <c r="D17" s="43">
        <v>30607589</v>
      </c>
      <c r="E17" s="43">
        <v>18606183</v>
      </c>
      <c r="F17" s="43">
        <v>26353860</v>
      </c>
      <c r="G17" s="44">
        <v>27343813</v>
      </c>
      <c r="H17" s="45">
        <v>35999985</v>
      </c>
      <c r="I17" s="29">
        <f t="shared" si="0"/>
        <v>41.64033536593723</v>
      </c>
      <c r="J17" s="30">
        <f t="shared" si="1"/>
        <v>24.608693888620547</v>
      </c>
      <c r="K17" s="2"/>
    </row>
    <row r="18" spans="1:11" ht="12.75">
      <c r="A18" s="5"/>
      <c r="B18" s="24" t="s">
        <v>25</v>
      </c>
      <c r="C18" s="46">
        <v>58708066</v>
      </c>
      <c r="D18" s="46">
        <v>60175083</v>
      </c>
      <c r="E18" s="46">
        <v>49192674</v>
      </c>
      <c r="F18" s="46">
        <v>59307578</v>
      </c>
      <c r="G18" s="47">
        <v>60881053</v>
      </c>
      <c r="H18" s="48">
        <v>71516795</v>
      </c>
      <c r="I18" s="25">
        <f t="shared" si="0"/>
        <v>20.561809671090447</v>
      </c>
      <c r="J18" s="26">
        <f t="shared" si="1"/>
        <v>13.284164074774974</v>
      </c>
      <c r="K18" s="2"/>
    </row>
    <row r="19" spans="1:11" ht="23.25" customHeight="1">
      <c r="A19" s="31"/>
      <c r="B19" s="32" t="s">
        <v>26</v>
      </c>
      <c r="C19" s="52">
        <v>-7454658</v>
      </c>
      <c r="D19" s="52">
        <v>-9121443</v>
      </c>
      <c r="E19" s="52">
        <v>8197199</v>
      </c>
      <c r="F19" s="53">
        <v>-3142650</v>
      </c>
      <c r="G19" s="54">
        <v>-4828511</v>
      </c>
      <c r="H19" s="55">
        <v>-12722874</v>
      </c>
      <c r="I19" s="33">
        <f t="shared" si="0"/>
        <v>-138.3380957324569</v>
      </c>
      <c r="J19" s="34">
        <f t="shared" si="1"/>
        <v>-215.78169839883853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512000</v>
      </c>
      <c r="D23" s="43">
        <v>628094</v>
      </c>
      <c r="E23" s="43">
        <v>5363015</v>
      </c>
      <c r="F23" s="43">
        <v>440000</v>
      </c>
      <c r="G23" s="44">
        <v>58300</v>
      </c>
      <c r="H23" s="45">
        <v>61798</v>
      </c>
      <c r="I23" s="38">
        <f t="shared" si="0"/>
        <v>-91.7956597175283</v>
      </c>
      <c r="J23" s="23">
        <f t="shared" si="1"/>
        <v>-77.41317764669344</v>
      </c>
      <c r="K23" s="2"/>
    </row>
    <row r="24" spans="1:11" ht="12.75">
      <c r="A24" s="9"/>
      <c r="B24" s="21" t="s">
        <v>30</v>
      </c>
      <c r="C24" s="43">
        <v>156208709</v>
      </c>
      <c r="D24" s="43">
        <v>12457693</v>
      </c>
      <c r="E24" s="43">
        <v>36051585</v>
      </c>
      <c r="F24" s="43">
        <v>11538100</v>
      </c>
      <c r="G24" s="44">
        <v>11680251</v>
      </c>
      <c r="H24" s="45">
        <v>0</v>
      </c>
      <c r="I24" s="38">
        <f t="shared" si="0"/>
        <v>-67.99558188634424</v>
      </c>
      <c r="J24" s="23">
        <f t="shared" si="1"/>
        <v>-100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156720709</v>
      </c>
      <c r="D26" s="46">
        <v>13085787</v>
      </c>
      <c r="E26" s="46">
        <v>41414600</v>
      </c>
      <c r="F26" s="46">
        <v>11978100</v>
      </c>
      <c r="G26" s="47">
        <v>11738551</v>
      </c>
      <c r="H26" s="48">
        <v>61798</v>
      </c>
      <c r="I26" s="25">
        <f t="shared" si="0"/>
        <v>-71.0775909944802</v>
      </c>
      <c r="J26" s="26">
        <f t="shared" si="1"/>
        <v>-88.57278716518515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5732434</v>
      </c>
      <c r="D31" s="43">
        <v>5732434</v>
      </c>
      <c r="E31" s="43">
        <v>10527955</v>
      </c>
      <c r="F31" s="43">
        <v>5451000</v>
      </c>
      <c r="G31" s="44">
        <v>5742935</v>
      </c>
      <c r="H31" s="45">
        <v>0</v>
      </c>
      <c r="I31" s="38">
        <f t="shared" si="0"/>
        <v>-48.22356288566962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150988275</v>
      </c>
      <c r="D32" s="43">
        <v>7353353</v>
      </c>
      <c r="E32" s="43">
        <v>35927337</v>
      </c>
      <c r="F32" s="43">
        <v>6607100</v>
      </c>
      <c r="G32" s="44">
        <v>5995616</v>
      </c>
      <c r="H32" s="45">
        <v>61798</v>
      </c>
      <c r="I32" s="38">
        <f t="shared" si="0"/>
        <v>-81.60982540954816</v>
      </c>
      <c r="J32" s="23">
        <f t="shared" si="1"/>
        <v>-88.01835455237482</v>
      </c>
      <c r="K32" s="2"/>
    </row>
    <row r="33" spans="1:11" ht="13.5" thickBot="1">
      <c r="A33" s="9"/>
      <c r="B33" s="39" t="s">
        <v>38</v>
      </c>
      <c r="C33" s="59">
        <v>156720709</v>
      </c>
      <c r="D33" s="59">
        <v>13085787</v>
      </c>
      <c r="E33" s="59">
        <v>46455292</v>
      </c>
      <c r="F33" s="59">
        <v>12058100</v>
      </c>
      <c r="G33" s="60">
        <v>11738551</v>
      </c>
      <c r="H33" s="61">
        <v>61798</v>
      </c>
      <c r="I33" s="40">
        <f t="shared" si="0"/>
        <v>-74.04364609310818</v>
      </c>
      <c r="J33" s="41">
        <f t="shared" si="1"/>
        <v>-89.00201620928262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1200771539</v>
      </c>
      <c r="D8" s="43">
        <v>1200771539</v>
      </c>
      <c r="E8" s="43">
        <v>564312308</v>
      </c>
      <c r="F8" s="43">
        <v>1269794594</v>
      </c>
      <c r="G8" s="44">
        <v>1339633297</v>
      </c>
      <c r="H8" s="45">
        <v>1420011297</v>
      </c>
      <c r="I8" s="22">
        <f>IF($E8=0,0,(($F8/$E8)-1)*100)</f>
        <v>125.01628548566055</v>
      </c>
      <c r="J8" s="23">
        <f>IF($E8=0,0,((($H8/$E8)^(1/3))-1)*100)</f>
        <v>36.01623806022207</v>
      </c>
      <c r="K8" s="2"/>
    </row>
    <row r="9" spans="1:11" ht="12.75">
      <c r="A9" s="5"/>
      <c r="B9" s="21" t="s">
        <v>17</v>
      </c>
      <c r="C9" s="43">
        <v>3337702983</v>
      </c>
      <c r="D9" s="43">
        <v>3337702983</v>
      </c>
      <c r="E9" s="43">
        <v>1643833905</v>
      </c>
      <c r="F9" s="43">
        <v>3575763603</v>
      </c>
      <c r="G9" s="44">
        <v>3859229379</v>
      </c>
      <c r="H9" s="45">
        <v>4172640932</v>
      </c>
      <c r="I9" s="22">
        <f>IF($E9=0,0,(($F9/$E9)-1)*100)</f>
        <v>117.52584565409605</v>
      </c>
      <c r="J9" s="23">
        <f>IF($E9=0,0,((($H9/$E9)^(1/3))-1)*100)</f>
        <v>36.41151326443344</v>
      </c>
      <c r="K9" s="2"/>
    </row>
    <row r="10" spans="1:11" ht="12.75">
      <c r="A10" s="5"/>
      <c r="B10" s="21" t="s">
        <v>18</v>
      </c>
      <c r="C10" s="43">
        <v>1066147823</v>
      </c>
      <c r="D10" s="43">
        <v>1066147823</v>
      </c>
      <c r="E10" s="43">
        <v>378708434</v>
      </c>
      <c r="F10" s="43">
        <v>1072252061</v>
      </c>
      <c r="G10" s="44">
        <v>1143026798</v>
      </c>
      <c r="H10" s="45">
        <v>1224804113</v>
      </c>
      <c r="I10" s="22">
        <f aca="true" t="shared" si="0" ref="I10:I33">IF($E10=0,0,(($F10/$E10)-1)*100)</f>
        <v>183.133926982994</v>
      </c>
      <c r="J10" s="23">
        <f aca="true" t="shared" si="1" ref="J10:J33">IF($E10=0,0,((($H10/$E10)^(1/3))-1)*100)</f>
        <v>47.8837834403616</v>
      </c>
      <c r="K10" s="2"/>
    </row>
    <row r="11" spans="1:11" ht="12.75">
      <c r="A11" s="9"/>
      <c r="B11" s="24" t="s">
        <v>19</v>
      </c>
      <c r="C11" s="46">
        <v>5604622345</v>
      </c>
      <c r="D11" s="46">
        <v>5604622345</v>
      </c>
      <c r="E11" s="46">
        <v>2586854647</v>
      </c>
      <c r="F11" s="46">
        <v>5917810258</v>
      </c>
      <c r="G11" s="47">
        <v>6341889474</v>
      </c>
      <c r="H11" s="48">
        <v>6817456342</v>
      </c>
      <c r="I11" s="25">
        <f t="shared" si="0"/>
        <v>128.7646994338449</v>
      </c>
      <c r="J11" s="26">
        <f t="shared" si="1"/>
        <v>38.128547894657494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1455415928</v>
      </c>
      <c r="D13" s="43">
        <v>1455415928</v>
      </c>
      <c r="E13" s="43">
        <v>627975380</v>
      </c>
      <c r="F13" s="43">
        <v>1478324303</v>
      </c>
      <c r="G13" s="44">
        <v>1574415381</v>
      </c>
      <c r="H13" s="45">
        <v>1676752381</v>
      </c>
      <c r="I13" s="22">
        <f t="shared" si="0"/>
        <v>135.41118809466704</v>
      </c>
      <c r="J13" s="23">
        <f t="shared" si="1"/>
        <v>38.73161375356025</v>
      </c>
      <c r="K13" s="2"/>
    </row>
    <row r="14" spans="1:11" ht="12.75">
      <c r="A14" s="5"/>
      <c r="B14" s="21" t="s">
        <v>22</v>
      </c>
      <c r="C14" s="43">
        <v>116890701</v>
      </c>
      <c r="D14" s="43">
        <v>116890701</v>
      </c>
      <c r="E14" s="43">
        <v>41620589</v>
      </c>
      <c r="F14" s="43">
        <v>123904143</v>
      </c>
      <c r="G14" s="44">
        <v>130099350</v>
      </c>
      <c r="H14" s="45">
        <v>135303324</v>
      </c>
      <c r="I14" s="22">
        <f t="shared" si="0"/>
        <v>197.6991579816422</v>
      </c>
      <c r="J14" s="23">
        <f t="shared" si="1"/>
        <v>48.13809246267786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2282599889</v>
      </c>
      <c r="D16" s="43">
        <v>2282599889</v>
      </c>
      <c r="E16" s="43">
        <v>1469983780</v>
      </c>
      <c r="F16" s="43">
        <v>2608224084</v>
      </c>
      <c r="G16" s="44">
        <v>2816882011</v>
      </c>
      <c r="H16" s="45">
        <v>3070401392</v>
      </c>
      <c r="I16" s="22">
        <f t="shared" si="0"/>
        <v>77.43216758486955</v>
      </c>
      <c r="J16" s="23">
        <f t="shared" si="1"/>
        <v>27.828454218280907</v>
      </c>
      <c r="K16" s="2"/>
    </row>
    <row r="17" spans="1:11" ht="12.75">
      <c r="A17" s="5"/>
      <c r="B17" s="21" t="s">
        <v>24</v>
      </c>
      <c r="C17" s="43">
        <v>1473600460</v>
      </c>
      <c r="D17" s="43">
        <v>1473600460</v>
      </c>
      <c r="E17" s="43">
        <v>631698473</v>
      </c>
      <c r="F17" s="43">
        <v>1306024937</v>
      </c>
      <c r="G17" s="44">
        <v>1382946598</v>
      </c>
      <c r="H17" s="45">
        <v>1438516364</v>
      </c>
      <c r="I17" s="29">
        <f t="shared" si="0"/>
        <v>106.74815482734274</v>
      </c>
      <c r="J17" s="30">
        <f t="shared" si="1"/>
        <v>31.563371138918917</v>
      </c>
      <c r="K17" s="2"/>
    </row>
    <row r="18" spans="1:11" ht="12.75">
      <c r="A18" s="5"/>
      <c r="B18" s="24" t="s">
        <v>25</v>
      </c>
      <c r="C18" s="46">
        <v>5328506978</v>
      </c>
      <c r="D18" s="46">
        <v>5328506978</v>
      </c>
      <c r="E18" s="46">
        <v>2771278222</v>
      </c>
      <c r="F18" s="46">
        <v>5516477467</v>
      </c>
      <c r="G18" s="47">
        <v>5904343340</v>
      </c>
      <c r="H18" s="48">
        <v>6320973461</v>
      </c>
      <c r="I18" s="25">
        <f t="shared" si="0"/>
        <v>99.05895493303522</v>
      </c>
      <c r="J18" s="26">
        <f t="shared" si="1"/>
        <v>31.6339598339783</v>
      </c>
      <c r="K18" s="2"/>
    </row>
    <row r="19" spans="1:11" ht="23.25" customHeight="1">
      <c r="A19" s="31"/>
      <c r="B19" s="32" t="s">
        <v>26</v>
      </c>
      <c r="C19" s="52">
        <v>276115367</v>
      </c>
      <c r="D19" s="52">
        <v>276115367</v>
      </c>
      <c r="E19" s="52">
        <v>-184423575</v>
      </c>
      <c r="F19" s="53">
        <v>401332791</v>
      </c>
      <c r="G19" s="54">
        <v>437546134</v>
      </c>
      <c r="H19" s="55">
        <v>496482881</v>
      </c>
      <c r="I19" s="33">
        <f t="shared" si="0"/>
        <v>-317.6146899874379</v>
      </c>
      <c r="J19" s="34">
        <f t="shared" si="1"/>
        <v>-239.11136561538956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5631044</v>
      </c>
      <c r="D22" s="43">
        <v>5631044</v>
      </c>
      <c r="E22" s="43">
        <v>127776558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55250000</v>
      </c>
      <c r="G23" s="44">
        <v>64350000</v>
      </c>
      <c r="H23" s="45">
        <v>65150000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429351400</v>
      </c>
      <c r="D24" s="43">
        <v>429351400</v>
      </c>
      <c r="E24" s="43">
        <v>532588342</v>
      </c>
      <c r="F24" s="43">
        <v>525641572</v>
      </c>
      <c r="G24" s="44">
        <v>594066659</v>
      </c>
      <c r="H24" s="45">
        <v>627411402</v>
      </c>
      <c r="I24" s="38">
        <f t="shared" si="0"/>
        <v>-1.3043413556356076</v>
      </c>
      <c r="J24" s="23">
        <f t="shared" si="1"/>
        <v>5.613698224256325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434982444</v>
      </c>
      <c r="D26" s="46">
        <v>434982444</v>
      </c>
      <c r="E26" s="46">
        <v>660364900</v>
      </c>
      <c r="F26" s="46">
        <v>580891572</v>
      </c>
      <c r="G26" s="47">
        <v>658416659</v>
      </c>
      <c r="H26" s="48">
        <v>692561402</v>
      </c>
      <c r="I26" s="25">
        <f t="shared" si="0"/>
        <v>-12.034759570049836</v>
      </c>
      <c r="J26" s="26">
        <f t="shared" si="1"/>
        <v>1.5994680503018888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105842821</v>
      </c>
      <c r="D28" s="43">
        <v>105842821</v>
      </c>
      <c r="E28" s="43">
        <v>219870164</v>
      </c>
      <c r="F28" s="43">
        <v>71755000</v>
      </c>
      <c r="G28" s="44">
        <v>75991652</v>
      </c>
      <c r="H28" s="45">
        <v>79922151</v>
      </c>
      <c r="I28" s="38">
        <f t="shared" si="0"/>
        <v>-67.36483081897369</v>
      </c>
      <c r="J28" s="23">
        <f t="shared" si="1"/>
        <v>-28.632532188681182</v>
      </c>
      <c r="K28" s="2"/>
    </row>
    <row r="29" spans="1:11" ht="12.75">
      <c r="A29" s="9"/>
      <c r="B29" s="21" t="s">
        <v>35</v>
      </c>
      <c r="C29" s="43">
        <v>14331044</v>
      </c>
      <c r="D29" s="43">
        <v>14331044</v>
      </c>
      <c r="E29" s="43">
        <v>188703489</v>
      </c>
      <c r="F29" s="43">
        <v>6500000</v>
      </c>
      <c r="G29" s="44">
        <v>21000000</v>
      </c>
      <c r="H29" s="45">
        <v>28540000</v>
      </c>
      <c r="I29" s="38">
        <f t="shared" si="0"/>
        <v>-96.55544259703646</v>
      </c>
      <c r="J29" s="23">
        <f t="shared" si="1"/>
        <v>-46.720761020388835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11795801</v>
      </c>
      <c r="F30" s="43">
        <v>120388156</v>
      </c>
      <c r="G30" s="44">
        <v>194609000</v>
      </c>
      <c r="H30" s="45">
        <v>141195000</v>
      </c>
      <c r="I30" s="38">
        <f t="shared" si="0"/>
        <v>920.6017887212577</v>
      </c>
      <c r="J30" s="23">
        <f t="shared" si="1"/>
        <v>128.75150506400658</v>
      </c>
      <c r="K30" s="2"/>
    </row>
    <row r="31" spans="1:11" ht="12.75">
      <c r="A31" s="9"/>
      <c r="B31" s="21" t="s">
        <v>37</v>
      </c>
      <c r="C31" s="43">
        <v>258905942</v>
      </c>
      <c r="D31" s="43">
        <v>258905942</v>
      </c>
      <c r="E31" s="43">
        <v>317394097</v>
      </c>
      <c r="F31" s="43">
        <v>90200000</v>
      </c>
      <c r="G31" s="44">
        <v>100445122</v>
      </c>
      <c r="H31" s="45">
        <v>111927164</v>
      </c>
      <c r="I31" s="38">
        <f t="shared" si="0"/>
        <v>-71.58107196933786</v>
      </c>
      <c r="J31" s="23">
        <f t="shared" si="1"/>
        <v>-29.349991546662512</v>
      </c>
      <c r="K31" s="2"/>
    </row>
    <row r="32" spans="1:11" ht="12.75">
      <c r="A32" s="9"/>
      <c r="B32" s="21" t="s">
        <v>31</v>
      </c>
      <c r="C32" s="43">
        <v>176291494</v>
      </c>
      <c r="D32" s="43">
        <v>176291494</v>
      </c>
      <c r="E32" s="43">
        <v>322875240</v>
      </c>
      <c r="F32" s="43">
        <v>292048416</v>
      </c>
      <c r="G32" s="44">
        <v>266370885</v>
      </c>
      <c r="H32" s="45">
        <v>330977087</v>
      </c>
      <c r="I32" s="38">
        <f t="shared" si="0"/>
        <v>-9.547596155096938</v>
      </c>
      <c r="J32" s="23">
        <f t="shared" si="1"/>
        <v>0.8295268202886064</v>
      </c>
      <c r="K32" s="2"/>
    </row>
    <row r="33" spans="1:11" ht="13.5" thickBot="1">
      <c r="A33" s="9"/>
      <c r="B33" s="39" t="s">
        <v>38</v>
      </c>
      <c r="C33" s="59">
        <v>555371301</v>
      </c>
      <c r="D33" s="59">
        <v>555371301</v>
      </c>
      <c r="E33" s="59">
        <v>1060638791</v>
      </c>
      <c r="F33" s="59">
        <v>580891572</v>
      </c>
      <c r="G33" s="60">
        <v>658416659</v>
      </c>
      <c r="H33" s="61">
        <v>692561402</v>
      </c>
      <c r="I33" s="40">
        <f t="shared" si="0"/>
        <v>-45.23191335927671</v>
      </c>
      <c r="J33" s="41">
        <f t="shared" si="1"/>
        <v>-13.244518263544903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22114207</v>
      </c>
      <c r="D8" s="43">
        <v>18699083</v>
      </c>
      <c r="E8" s="43">
        <v>20394527</v>
      </c>
      <c r="F8" s="43">
        <v>19781622</v>
      </c>
      <c r="G8" s="44">
        <v>20968520</v>
      </c>
      <c r="H8" s="45">
        <v>22226632</v>
      </c>
      <c r="I8" s="22">
        <f>IF($E8=0,0,(($F8/$E8)-1)*100)</f>
        <v>-3.0052425339405997</v>
      </c>
      <c r="J8" s="23">
        <f>IF($E8=0,0,((($H8/$E8)^(1/3))-1)*100)</f>
        <v>2.908995857270824</v>
      </c>
      <c r="K8" s="2"/>
    </row>
    <row r="9" spans="1:11" ht="12.75">
      <c r="A9" s="5"/>
      <c r="B9" s="21" t="s">
        <v>17</v>
      </c>
      <c r="C9" s="43">
        <v>361780</v>
      </c>
      <c r="D9" s="43">
        <v>361780</v>
      </c>
      <c r="E9" s="43">
        <v>528653</v>
      </c>
      <c r="F9" s="43">
        <v>574287</v>
      </c>
      <c r="G9" s="44">
        <v>608744</v>
      </c>
      <c r="H9" s="45">
        <v>645269</v>
      </c>
      <c r="I9" s="22">
        <f>IF($E9=0,0,(($F9/$E9)-1)*100)</f>
        <v>8.63212731224452</v>
      </c>
      <c r="J9" s="23">
        <f>IF($E9=0,0,((($H9/$E9)^(1/3))-1)*100)</f>
        <v>6.870219171916925</v>
      </c>
      <c r="K9" s="2"/>
    </row>
    <row r="10" spans="1:11" ht="12.75">
      <c r="A10" s="5"/>
      <c r="B10" s="21" t="s">
        <v>18</v>
      </c>
      <c r="C10" s="43">
        <v>82002207</v>
      </c>
      <c r="D10" s="43">
        <v>81369263</v>
      </c>
      <c r="E10" s="43">
        <v>105329584</v>
      </c>
      <c r="F10" s="43">
        <v>100275546</v>
      </c>
      <c r="G10" s="44">
        <v>92460403</v>
      </c>
      <c r="H10" s="45">
        <v>97977458</v>
      </c>
      <c r="I10" s="22">
        <f aca="true" t="shared" si="0" ref="I10:I33">IF($E10=0,0,(($F10/$E10)-1)*100)</f>
        <v>-4.798308137246609</v>
      </c>
      <c r="J10" s="23">
        <f aca="true" t="shared" si="1" ref="J10:J33">IF($E10=0,0,((($H10/$E10)^(1/3))-1)*100)</f>
        <v>-2.3830427991392344</v>
      </c>
      <c r="K10" s="2"/>
    </row>
    <row r="11" spans="1:11" ht="12.75">
      <c r="A11" s="9"/>
      <c r="B11" s="24" t="s">
        <v>19</v>
      </c>
      <c r="C11" s="46">
        <v>104478194</v>
      </c>
      <c r="D11" s="46">
        <v>100430126</v>
      </c>
      <c r="E11" s="46">
        <v>126252764</v>
      </c>
      <c r="F11" s="46">
        <v>120631455</v>
      </c>
      <c r="G11" s="47">
        <v>114037667</v>
      </c>
      <c r="H11" s="48">
        <v>120849359</v>
      </c>
      <c r="I11" s="25">
        <f t="shared" si="0"/>
        <v>-4.452424502959795</v>
      </c>
      <c r="J11" s="26">
        <f t="shared" si="1"/>
        <v>-1.4474606878298713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41323451</v>
      </c>
      <c r="D13" s="43">
        <v>41497451</v>
      </c>
      <c r="E13" s="43">
        <v>39145598</v>
      </c>
      <c r="F13" s="43">
        <v>44691585</v>
      </c>
      <c r="G13" s="44">
        <v>50763599</v>
      </c>
      <c r="H13" s="45">
        <v>53761056</v>
      </c>
      <c r="I13" s="22">
        <f t="shared" si="0"/>
        <v>14.167587885616161</v>
      </c>
      <c r="J13" s="23">
        <f t="shared" si="1"/>
        <v>11.154816561143033</v>
      </c>
      <c r="K13" s="2"/>
    </row>
    <row r="14" spans="1:11" ht="12.75">
      <c r="A14" s="5"/>
      <c r="B14" s="21" t="s">
        <v>22</v>
      </c>
      <c r="C14" s="43">
        <v>2754504</v>
      </c>
      <c r="D14" s="43">
        <v>2754504</v>
      </c>
      <c r="E14" s="43">
        <v>0</v>
      </c>
      <c r="F14" s="43">
        <v>3140135</v>
      </c>
      <c r="G14" s="44">
        <v>3579753</v>
      </c>
      <c r="H14" s="45">
        <v>4080919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57817529</v>
      </c>
      <c r="D17" s="43">
        <v>68469179</v>
      </c>
      <c r="E17" s="43">
        <v>50647703</v>
      </c>
      <c r="F17" s="43">
        <v>73705182</v>
      </c>
      <c r="G17" s="44">
        <v>66973672</v>
      </c>
      <c r="H17" s="45">
        <v>71034653</v>
      </c>
      <c r="I17" s="29">
        <f t="shared" si="0"/>
        <v>45.52522154854684</v>
      </c>
      <c r="J17" s="30">
        <f t="shared" si="1"/>
        <v>11.936099583906001</v>
      </c>
      <c r="K17" s="2"/>
    </row>
    <row r="18" spans="1:11" ht="12.75">
      <c r="A18" s="5"/>
      <c r="B18" s="24" t="s">
        <v>25</v>
      </c>
      <c r="C18" s="46">
        <v>101895484</v>
      </c>
      <c r="D18" s="46">
        <v>112721134</v>
      </c>
      <c r="E18" s="46">
        <v>89793301</v>
      </c>
      <c r="F18" s="46">
        <v>121536902</v>
      </c>
      <c r="G18" s="47">
        <v>121317024</v>
      </c>
      <c r="H18" s="48">
        <v>128876628</v>
      </c>
      <c r="I18" s="25">
        <f t="shared" si="0"/>
        <v>35.35185882073763</v>
      </c>
      <c r="J18" s="26">
        <f t="shared" si="1"/>
        <v>12.800253499826875</v>
      </c>
      <c r="K18" s="2"/>
    </row>
    <row r="19" spans="1:11" ht="23.25" customHeight="1">
      <c r="A19" s="31"/>
      <c r="B19" s="32" t="s">
        <v>26</v>
      </c>
      <c r="C19" s="52">
        <v>2582710</v>
      </c>
      <c r="D19" s="52">
        <v>-12291008</v>
      </c>
      <c r="E19" s="52">
        <v>36459463</v>
      </c>
      <c r="F19" s="53">
        <v>-905447</v>
      </c>
      <c r="G19" s="54">
        <v>-7279357</v>
      </c>
      <c r="H19" s="55">
        <v>-8027269</v>
      </c>
      <c r="I19" s="33">
        <f t="shared" si="0"/>
        <v>-102.48343482184583</v>
      </c>
      <c r="J19" s="34">
        <f t="shared" si="1"/>
        <v>-160.3836252222037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4900000</v>
      </c>
      <c r="D23" s="43">
        <v>6881000</v>
      </c>
      <c r="E23" s="43">
        <v>85921917</v>
      </c>
      <c r="F23" s="43">
        <v>9700000</v>
      </c>
      <c r="G23" s="44">
        <v>15200000</v>
      </c>
      <c r="H23" s="45">
        <v>6600000</v>
      </c>
      <c r="I23" s="38">
        <f t="shared" si="0"/>
        <v>-88.7106801865233</v>
      </c>
      <c r="J23" s="23">
        <f t="shared" si="1"/>
        <v>-57.49108770475233</v>
      </c>
      <c r="K23" s="2"/>
    </row>
    <row r="24" spans="1:11" ht="12.75">
      <c r="A24" s="9"/>
      <c r="B24" s="21" t="s">
        <v>30</v>
      </c>
      <c r="C24" s="43">
        <v>16076000</v>
      </c>
      <c r="D24" s="43">
        <v>16076000</v>
      </c>
      <c r="E24" s="43">
        <v>131249960</v>
      </c>
      <c r="F24" s="43">
        <v>15996000</v>
      </c>
      <c r="G24" s="44">
        <v>17027000</v>
      </c>
      <c r="H24" s="45">
        <v>17781000</v>
      </c>
      <c r="I24" s="38">
        <f t="shared" si="0"/>
        <v>-87.81256771430635</v>
      </c>
      <c r="J24" s="23">
        <f t="shared" si="1"/>
        <v>-48.64071125261097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20976000</v>
      </c>
      <c r="D26" s="46">
        <v>22957000</v>
      </c>
      <c r="E26" s="46">
        <v>217171877</v>
      </c>
      <c r="F26" s="46">
        <v>25696000</v>
      </c>
      <c r="G26" s="47">
        <v>32227000</v>
      </c>
      <c r="H26" s="48">
        <v>24381000</v>
      </c>
      <c r="I26" s="25">
        <f t="shared" si="0"/>
        <v>-88.16789707997043</v>
      </c>
      <c r="J26" s="26">
        <f t="shared" si="1"/>
        <v>-51.75903613567736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2759000</v>
      </c>
      <c r="D31" s="43">
        <v>4459000</v>
      </c>
      <c r="E31" s="43">
        <v>71716244</v>
      </c>
      <c r="F31" s="43">
        <v>6231876</v>
      </c>
      <c r="G31" s="44">
        <v>0</v>
      </c>
      <c r="H31" s="45">
        <v>0</v>
      </c>
      <c r="I31" s="38">
        <f t="shared" si="0"/>
        <v>-91.3103703534725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18217000</v>
      </c>
      <c r="D32" s="43">
        <v>22298000</v>
      </c>
      <c r="E32" s="43">
        <v>145455633</v>
      </c>
      <c r="F32" s="43">
        <v>19464124</v>
      </c>
      <c r="G32" s="44">
        <v>32227000</v>
      </c>
      <c r="H32" s="45">
        <v>24381000</v>
      </c>
      <c r="I32" s="38">
        <f t="shared" si="0"/>
        <v>-86.61851480169214</v>
      </c>
      <c r="J32" s="23">
        <f t="shared" si="1"/>
        <v>-44.86335664935952</v>
      </c>
      <c r="K32" s="2"/>
    </row>
    <row r="33" spans="1:11" ht="13.5" thickBot="1">
      <c r="A33" s="9"/>
      <c r="B33" s="39" t="s">
        <v>38</v>
      </c>
      <c r="C33" s="59">
        <v>20976000</v>
      </c>
      <c r="D33" s="59">
        <v>26757000</v>
      </c>
      <c r="E33" s="59">
        <v>217171877</v>
      </c>
      <c r="F33" s="59">
        <v>25696000</v>
      </c>
      <c r="G33" s="60">
        <v>32227000</v>
      </c>
      <c r="H33" s="61">
        <v>24381000</v>
      </c>
      <c r="I33" s="40">
        <f t="shared" si="0"/>
        <v>-88.16789707997043</v>
      </c>
      <c r="J33" s="41">
        <f t="shared" si="1"/>
        <v>-51.75903613567736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18586333</v>
      </c>
      <c r="D8" s="43">
        <v>18586333</v>
      </c>
      <c r="E8" s="43">
        <v>6897528</v>
      </c>
      <c r="F8" s="43">
        <v>19595735</v>
      </c>
      <c r="G8" s="44">
        <v>20497138</v>
      </c>
      <c r="H8" s="45">
        <v>21440006</v>
      </c>
      <c r="I8" s="22">
        <f>IF($E8=0,0,(($F8/$E8)-1)*100)</f>
        <v>184.09794059552928</v>
      </c>
      <c r="J8" s="23">
        <f>IF($E8=0,0,((($H8/$E8)^(1/3))-1)*100)</f>
        <v>45.940941435817685</v>
      </c>
      <c r="K8" s="2"/>
    </row>
    <row r="9" spans="1:11" ht="12.75">
      <c r="A9" s="5"/>
      <c r="B9" s="21" t="s">
        <v>17</v>
      </c>
      <c r="C9" s="43">
        <v>809178</v>
      </c>
      <c r="D9" s="43">
        <v>809178</v>
      </c>
      <c r="E9" s="43">
        <v>527302</v>
      </c>
      <c r="F9" s="43">
        <v>863706</v>
      </c>
      <c r="G9" s="44">
        <v>903437</v>
      </c>
      <c r="H9" s="45">
        <v>944994</v>
      </c>
      <c r="I9" s="22">
        <f>IF($E9=0,0,(($F9/$E9)-1)*100)</f>
        <v>63.79721677520662</v>
      </c>
      <c r="J9" s="23">
        <f>IF($E9=0,0,((($H9/$E9)^(1/3))-1)*100)</f>
        <v>21.46650740947347</v>
      </c>
      <c r="K9" s="2"/>
    </row>
    <row r="10" spans="1:11" ht="12.75">
      <c r="A10" s="5"/>
      <c r="B10" s="21" t="s">
        <v>18</v>
      </c>
      <c r="C10" s="43">
        <v>90181068</v>
      </c>
      <c r="D10" s="43">
        <v>88681068</v>
      </c>
      <c r="E10" s="43">
        <v>71189475</v>
      </c>
      <c r="F10" s="43">
        <v>93371356</v>
      </c>
      <c r="G10" s="44">
        <v>97666438</v>
      </c>
      <c r="H10" s="45">
        <v>102159090</v>
      </c>
      <c r="I10" s="22">
        <f aca="true" t="shared" si="0" ref="I10:I33">IF($E10=0,0,(($F10/$E10)-1)*100)</f>
        <v>31.15893325523189</v>
      </c>
      <c r="J10" s="23">
        <f aca="true" t="shared" si="1" ref="J10:J33">IF($E10=0,0,((($H10/$E10)^(1/3))-1)*100)</f>
        <v>12.794279696230081</v>
      </c>
      <c r="K10" s="2"/>
    </row>
    <row r="11" spans="1:11" ht="12.75">
      <c r="A11" s="9"/>
      <c r="B11" s="24" t="s">
        <v>19</v>
      </c>
      <c r="C11" s="46">
        <v>109576579</v>
      </c>
      <c r="D11" s="46">
        <v>108076579</v>
      </c>
      <c r="E11" s="46">
        <v>78614305</v>
      </c>
      <c r="F11" s="46">
        <v>113830797</v>
      </c>
      <c r="G11" s="47">
        <v>119067013</v>
      </c>
      <c r="H11" s="48">
        <v>124544090</v>
      </c>
      <c r="I11" s="25">
        <f t="shared" si="0"/>
        <v>44.79654434393334</v>
      </c>
      <c r="J11" s="26">
        <f t="shared" si="1"/>
        <v>16.57547171428615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51287578</v>
      </c>
      <c r="D13" s="43">
        <v>49183729</v>
      </c>
      <c r="E13" s="43">
        <v>51411176</v>
      </c>
      <c r="F13" s="43">
        <v>63247586</v>
      </c>
      <c r="G13" s="44">
        <v>66137301</v>
      </c>
      <c r="H13" s="45">
        <v>69215609</v>
      </c>
      <c r="I13" s="22">
        <f t="shared" si="0"/>
        <v>23.023029078346703</v>
      </c>
      <c r="J13" s="23">
        <f t="shared" si="1"/>
        <v>10.42027779629333</v>
      </c>
      <c r="K13" s="2"/>
    </row>
    <row r="14" spans="1:11" ht="12.75">
      <c r="A14" s="5"/>
      <c r="B14" s="21" t="s">
        <v>22</v>
      </c>
      <c r="C14" s="43">
        <v>3759070</v>
      </c>
      <c r="D14" s="43">
        <v>3759070</v>
      </c>
      <c r="E14" s="43">
        <v>0</v>
      </c>
      <c r="F14" s="43">
        <v>3984614</v>
      </c>
      <c r="G14" s="44">
        <v>4167906</v>
      </c>
      <c r="H14" s="45">
        <v>4359630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65078994</v>
      </c>
      <c r="D17" s="43">
        <v>69645177</v>
      </c>
      <c r="E17" s="43">
        <v>56797797</v>
      </c>
      <c r="F17" s="43">
        <v>69894208</v>
      </c>
      <c r="G17" s="44">
        <v>73109329</v>
      </c>
      <c r="H17" s="45">
        <v>76472351</v>
      </c>
      <c r="I17" s="29">
        <f t="shared" si="0"/>
        <v>23.057955927410354</v>
      </c>
      <c r="J17" s="30">
        <f t="shared" si="1"/>
        <v>10.422519014394837</v>
      </c>
      <c r="K17" s="2"/>
    </row>
    <row r="18" spans="1:11" ht="12.75">
      <c r="A18" s="5"/>
      <c r="B18" s="24" t="s">
        <v>25</v>
      </c>
      <c r="C18" s="46">
        <v>120125642</v>
      </c>
      <c r="D18" s="46">
        <v>122587976</v>
      </c>
      <c r="E18" s="46">
        <v>108208973</v>
      </c>
      <c r="F18" s="46">
        <v>137126408</v>
      </c>
      <c r="G18" s="47">
        <v>143414536</v>
      </c>
      <c r="H18" s="48">
        <v>150047590</v>
      </c>
      <c r="I18" s="25">
        <f t="shared" si="0"/>
        <v>26.723694161666245</v>
      </c>
      <c r="J18" s="26">
        <f t="shared" si="1"/>
        <v>11.512079931548191</v>
      </c>
      <c r="K18" s="2"/>
    </row>
    <row r="19" spans="1:11" ht="23.25" customHeight="1">
      <c r="A19" s="31"/>
      <c r="B19" s="32" t="s">
        <v>26</v>
      </c>
      <c r="C19" s="52">
        <v>-10549063</v>
      </c>
      <c r="D19" s="52">
        <v>-14511397</v>
      </c>
      <c r="E19" s="52">
        <v>-29594668</v>
      </c>
      <c r="F19" s="53">
        <v>-23295611</v>
      </c>
      <c r="G19" s="54">
        <v>-24347523</v>
      </c>
      <c r="H19" s="55">
        <v>-25503500</v>
      </c>
      <c r="I19" s="33">
        <f t="shared" si="0"/>
        <v>-21.284432047016033</v>
      </c>
      <c r="J19" s="34">
        <f t="shared" si="1"/>
        <v>-4.83831916331765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7990012</v>
      </c>
      <c r="D23" s="43">
        <v>9230573</v>
      </c>
      <c r="E23" s="43">
        <v>4026104</v>
      </c>
      <c r="F23" s="43">
        <v>7776275</v>
      </c>
      <c r="G23" s="44">
        <v>8133982</v>
      </c>
      <c r="H23" s="45">
        <v>8508145</v>
      </c>
      <c r="I23" s="38">
        <f t="shared" si="0"/>
        <v>93.14640158326759</v>
      </c>
      <c r="J23" s="23">
        <f t="shared" si="1"/>
        <v>28.32658326761226</v>
      </c>
      <c r="K23" s="2"/>
    </row>
    <row r="24" spans="1:11" ht="12.75">
      <c r="A24" s="9"/>
      <c r="B24" s="21" t="s">
        <v>30</v>
      </c>
      <c r="C24" s="43">
        <v>18164927</v>
      </c>
      <c r="D24" s="43">
        <v>28172931</v>
      </c>
      <c r="E24" s="43">
        <v>13613014</v>
      </c>
      <c r="F24" s="43">
        <v>25794031</v>
      </c>
      <c r="G24" s="44">
        <v>26980556</v>
      </c>
      <c r="H24" s="45">
        <v>28221661</v>
      </c>
      <c r="I24" s="38">
        <f t="shared" si="0"/>
        <v>89.48067635866678</v>
      </c>
      <c r="J24" s="23">
        <f t="shared" si="1"/>
        <v>27.509563745565035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26154939</v>
      </c>
      <c r="D26" s="46">
        <v>37403504</v>
      </c>
      <c r="E26" s="46">
        <v>17639118</v>
      </c>
      <c r="F26" s="46">
        <v>33570306</v>
      </c>
      <c r="G26" s="47">
        <v>35114538</v>
      </c>
      <c r="H26" s="48">
        <v>36729806</v>
      </c>
      <c r="I26" s="25">
        <f t="shared" si="0"/>
        <v>90.31737301150773</v>
      </c>
      <c r="J26" s="26">
        <f t="shared" si="1"/>
        <v>27.696969185089127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99996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120000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11168952</v>
      </c>
      <c r="D31" s="43">
        <v>24519902</v>
      </c>
      <c r="E31" s="43">
        <v>9440669</v>
      </c>
      <c r="F31" s="43">
        <v>21676004</v>
      </c>
      <c r="G31" s="44">
        <v>22673100</v>
      </c>
      <c r="H31" s="45">
        <v>23716061</v>
      </c>
      <c r="I31" s="38">
        <f t="shared" si="0"/>
        <v>129.60241482886437</v>
      </c>
      <c r="J31" s="23">
        <f t="shared" si="1"/>
        <v>35.93979037449269</v>
      </c>
      <c r="K31" s="2"/>
    </row>
    <row r="32" spans="1:11" ht="12.75">
      <c r="A32" s="9"/>
      <c r="B32" s="21" t="s">
        <v>31</v>
      </c>
      <c r="C32" s="43">
        <v>16585972</v>
      </c>
      <c r="D32" s="43">
        <v>15144888</v>
      </c>
      <c r="E32" s="43">
        <v>8211056</v>
      </c>
      <c r="F32" s="43">
        <v>11964302</v>
      </c>
      <c r="G32" s="44">
        <v>12514658</v>
      </c>
      <c r="H32" s="45">
        <v>13090333</v>
      </c>
      <c r="I32" s="38">
        <f t="shared" si="0"/>
        <v>45.70966267919741</v>
      </c>
      <c r="J32" s="23">
        <f t="shared" si="1"/>
        <v>16.820006704295665</v>
      </c>
      <c r="K32" s="2"/>
    </row>
    <row r="33" spans="1:11" ht="13.5" thickBot="1">
      <c r="A33" s="9"/>
      <c r="B33" s="39" t="s">
        <v>38</v>
      </c>
      <c r="C33" s="59">
        <v>27854920</v>
      </c>
      <c r="D33" s="59">
        <v>39664790</v>
      </c>
      <c r="E33" s="59">
        <v>17771725</v>
      </c>
      <c r="F33" s="59">
        <v>33640306</v>
      </c>
      <c r="G33" s="60">
        <v>35187758</v>
      </c>
      <c r="H33" s="61">
        <v>36806394</v>
      </c>
      <c r="I33" s="40">
        <f t="shared" si="0"/>
        <v>89.29116897768787</v>
      </c>
      <c r="J33" s="41">
        <f t="shared" si="1"/>
        <v>27.467038417113955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372227788</v>
      </c>
      <c r="D9" s="43">
        <v>369991885</v>
      </c>
      <c r="E9" s="43">
        <v>472832205</v>
      </c>
      <c r="F9" s="43">
        <v>335018149</v>
      </c>
      <c r="G9" s="44">
        <v>353263528</v>
      </c>
      <c r="H9" s="45">
        <v>413261046</v>
      </c>
      <c r="I9" s="22">
        <f>IF($E9=0,0,(($F9/$E9)-1)*100)</f>
        <v>-29.146503673538902</v>
      </c>
      <c r="J9" s="23">
        <f>IF($E9=0,0,((($H9/$E9)^(1/3))-1)*100)</f>
        <v>-4.3894520465462055</v>
      </c>
      <c r="K9" s="2"/>
    </row>
    <row r="10" spans="1:11" ht="12.75">
      <c r="A10" s="5"/>
      <c r="B10" s="21" t="s">
        <v>18</v>
      </c>
      <c r="C10" s="43">
        <v>564408290</v>
      </c>
      <c r="D10" s="43">
        <v>542455126</v>
      </c>
      <c r="E10" s="43">
        <v>735678241</v>
      </c>
      <c r="F10" s="43">
        <v>601873432</v>
      </c>
      <c r="G10" s="44">
        <v>643822154</v>
      </c>
      <c r="H10" s="45">
        <v>697330260</v>
      </c>
      <c r="I10" s="22">
        <f aca="true" t="shared" si="0" ref="I10:I33">IF($E10=0,0,(($F10/$E10)-1)*100)</f>
        <v>-18.187952496477333</v>
      </c>
      <c r="J10" s="23">
        <f aca="true" t="shared" si="1" ref="J10:J33">IF($E10=0,0,((($H10/$E10)^(1/3))-1)*100)</f>
        <v>-1.7686302203020365</v>
      </c>
      <c r="K10" s="2"/>
    </row>
    <row r="11" spans="1:11" ht="12.75">
      <c r="A11" s="9"/>
      <c r="B11" s="24" t="s">
        <v>19</v>
      </c>
      <c r="C11" s="46">
        <v>936636078</v>
      </c>
      <c r="D11" s="46">
        <v>912447011</v>
      </c>
      <c r="E11" s="46">
        <v>1208510446</v>
      </c>
      <c r="F11" s="46">
        <v>936891581</v>
      </c>
      <c r="G11" s="47">
        <v>997085682</v>
      </c>
      <c r="H11" s="48">
        <v>1110591306</v>
      </c>
      <c r="I11" s="25">
        <f t="shared" si="0"/>
        <v>-22.475508250592313</v>
      </c>
      <c r="J11" s="26">
        <f t="shared" si="1"/>
        <v>-2.7772382708377674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283676829</v>
      </c>
      <c r="D13" s="43">
        <v>251629137</v>
      </c>
      <c r="E13" s="43">
        <v>378270381</v>
      </c>
      <c r="F13" s="43">
        <v>249673135</v>
      </c>
      <c r="G13" s="44">
        <v>265227649</v>
      </c>
      <c r="H13" s="45">
        <v>335901281</v>
      </c>
      <c r="I13" s="22">
        <f t="shared" si="0"/>
        <v>-33.99611824220518</v>
      </c>
      <c r="J13" s="23">
        <f t="shared" si="1"/>
        <v>-3.8823580498530297</v>
      </c>
      <c r="K13" s="2"/>
    </row>
    <row r="14" spans="1:11" ht="12.75">
      <c r="A14" s="5"/>
      <c r="B14" s="21" t="s">
        <v>22</v>
      </c>
      <c r="C14" s="43">
        <v>107589069</v>
      </c>
      <c r="D14" s="43">
        <v>102908664</v>
      </c>
      <c r="E14" s="43">
        <v>0</v>
      </c>
      <c r="F14" s="43">
        <v>83747055</v>
      </c>
      <c r="G14" s="44">
        <v>114687421</v>
      </c>
      <c r="H14" s="45">
        <v>102438440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142500000</v>
      </c>
      <c r="D16" s="43">
        <v>146803250</v>
      </c>
      <c r="E16" s="43">
        <v>275122217</v>
      </c>
      <c r="F16" s="43">
        <v>154532000</v>
      </c>
      <c r="G16" s="44">
        <v>162752233</v>
      </c>
      <c r="H16" s="45">
        <v>165901942</v>
      </c>
      <c r="I16" s="22">
        <f t="shared" si="0"/>
        <v>-43.83150816206166</v>
      </c>
      <c r="J16" s="23">
        <f t="shared" si="1"/>
        <v>-15.51584413870416</v>
      </c>
      <c r="K16" s="2"/>
    </row>
    <row r="17" spans="1:11" ht="12.75">
      <c r="A17" s="5"/>
      <c r="B17" s="21" t="s">
        <v>24</v>
      </c>
      <c r="C17" s="43">
        <v>394339907</v>
      </c>
      <c r="D17" s="43">
        <v>323638007</v>
      </c>
      <c r="E17" s="43">
        <v>452889450</v>
      </c>
      <c r="F17" s="43">
        <v>324213780</v>
      </c>
      <c r="G17" s="44">
        <v>391481498</v>
      </c>
      <c r="H17" s="45">
        <v>419481511</v>
      </c>
      <c r="I17" s="29">
        <f t="shared" si="0"/>
        <v>-28.412158861285018</v>
      </c>
      <c r="J17" s="30">
        <f t="shared" si="1"/>
        <v>-2.521940912549314</v>
      </c>
      <c r="K17" s="2"/>
    </row>
    <row r="18" spans="1:11" ht="12.75">
      <c r="A18" s="5"/>
      <c r="B18" s="24" t="s">
        <v>25</v>
      </c>
      <c r="C18" s="46">
        <v>928105805</v>
      </c>
      <c r="D18" s="46">
        <v>824979058</v>
      </c>
      <c r="E18" s="46">
        <v>1106282048</v>
      </c>
      <c r="F18" s="46">
        <v>812165970</v>
      </c>
      <c r="G18" s="47">
        <v>934148801</v>
      </c>
      <c r="H18" s="48">
        <v>1023723174</v>
      </c>
      <c r="I18" s="25">
        <f t="shared" si="0"/>
        <v>-26.58599391825257</v>
      </c>
      <c r="J18" s="26">
        <f t="shared" si="1"/>
        <v>-2.552158642413793</v>
      </c>
      <c r="K18" s="2"/>
    </row>
    <row r="19" spans="1:11" ht="23.25" customHeight="1">
      <c r="A19" s="31"/>
      <c r="B19" s="32" t="s">
        <v>26</v>
      </c>
      <c r="C19" s="52">
        <v>8530273</v>
      </c>
      <c r="D19" s="52">
        <v>87467953</v>
      </c>
      <c r="E19" s="52">
        <v>102228398</v>
      </c>
      <c r="F19" s="53">
        <v>124725611</v>
      </c>
      <c r="G19" s="54">
        <v>62936881</v>
      </c>
      <c r="H19" s="55">
        <v>86868132</v>
      </c>
      <c r="I19" s="33">
        <f t="shared" si="0"/>
        <v>22.006813605745833</v>
      </c>
      <c r="J19" s="34">
        <f t="shared" si="1"/>
        <v>-5.28262739839962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4105526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29</v>
      </c>
      <c r="C23" s="43">
        <v>0</v>
      </c>
      <c r="D23" s="43">
        <v>7136210</v>
      </c>
      <c r="E23" s="43">
        <v>160661548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171944000</v>
      </c>
      <c r="D24" s="43">
        <v>225912625</v>
      </c>
      <c r="E24" s="43">
        <v>5977241339</v>
      </c>
      <c r="F24" s="43">
        <v>175245000</v>
      </c>
      <c r="G24" s="44">
        <v>250736522</v>
      </c>
      <c r="H24" s="45">
        <v>242657949</v>
      </c>
      <c r="I24" s="38">
        <f t="shared" si="0"/>
        <v>-97.06812909064637</v>
      </c>
      <c r="J24" s="23">
        <f t="shared" si="1"/>
        <v>-65.631183523703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171944000</v>
      </c>
      <c r="D26" s="46">
        <v>233048835</v>
      </c>
      <c r="E26" s="46">
        <v>6142008413</v>
      </c>
      <c r="F26" s="46">
        <v>175245000</v>
      </c>
      <c r="G26" s="47">
        <v>250736522</v>
      </c>
      <c r="H26" s="48">
        <v>242657949</v>
      </c>
      <c r="I26" s="25">
        <f t="shared" si="0"/>
        <v>-97.14678020256238</v>
      </c>
      <c r="J26" s="26">
        <f t="shared" si="1"/>
        <v>-65.9413022484836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171944000</v>
      </c>
      <c r="D28" s="43">
        <v>225912625</v>
      </c>
      <c r="E28" s="43">
        <v>4328975279</v>
      </c>
      <c r="F28" s="43">
        <v>175245000</v>
      </c>
      <c r="G28" s="44">
        <v>250736522</v>
      </c>
      <c r="H28" s="45">
        <v>242657949</v>
      </c>
      <c r="I28" s="38">
        <f t="shared" si="0"/>
        <v>-95.95181333443692</v>
      </c>
      <c r="J28" s="23">
        <f t="shared" si="1"/>
        <v>-61.729000410070576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0</v>
      </c>
      <c r="D32" s="43">
        <v>13272610</v>
      </c>
      <c r="E32" s="43">
        <v>1834662530</v>
      </c>
      <c r="F32" s="43">
        <v>0</v>
      </c>
      <c r="G32" s="44">
        <v>0</v>
      </c>
      <c r="H32" s="45">
        <v>0</v>
      </c>
      <c r="I32" s="38">
        <f t="shared" si="0"/>
        <v>-100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171944000</v>
      </c>
      <c r="D33" s="59">
        <v>239185235</v>
      </c>
      <c r="E33" s="59">
        <v>6163637809</v>
      </c>
      <c r="F33" s="59">
        <v>175245000</v>
      </c>
      <c r="G33" s="60">
        <v>250736522</v>
      </c>
      <c r="H33" s="61">
        <v>242657949</v>
      </c>
      <c r="I33" s="40">
        <f t="shared" si="0"/>
        <v>-97.15679270212615</v>
      </c>
      <c r="J33" s="41">
        <f t="shared" si="1"/>
        <v>-65.98118845812881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32011960</v>
      </c>
      <c r="D8" s="43">
        <v>30143727</v>
      </c>
      <c r="E8" s="43">
        <v>30470021</v>
      </c>
      <c r="F8" s="43">
        <v>31062373</v>
      </c>
      <c r="G8" s="44">
        <v>32491243</v>
      </c>
      <c r="H8" s="45">
        <v>33985838</v>
      </c>
      <c r="I8" s="22">
        <f>IF($E8=0,0,(($F8/$E8)-1)*100)</f>
        <v>1.9440485452898004</v>
      </c>
      <c r="J8" s="23">
        <f>IF($E8=0,0,((($H8/$E8)^(1/3))-1)*100)</f>
        <v>3.707080825535014</v>
      </c>
      <c r="K8" s="2"/>
    </row>
    <row r="9" spans="1:11" ht="12.75">
      <c r="A9" s="5"/>
      <c r="B9" s="21" t="s">
        <v>17</v>
      </c>
      <c r="C9" s="43">
        <v>2722536</v>
      </c>
      <c r="D9" s="43">
        <v>2722536</v>
      </c>
      <c r="E9" s="43">
        <v>2823608</v>
      </c>
      <c r="F9" s="43">
        <v>2845050</v>
      </c>
      <c r="G9" s="44">
        <v>2975923</v>
      </c>
      <c r="H9" s="45">
        <v>3112815</v>
      </c>
      <c r="I9" s="22">
        <f>IF($E9=0,0,(($F9/$E9)-1)*100)</f>
        <v>0.7593830305056448</v>
      </c>
      <c r="J9" s="23">
        <f>IF($E9=0,0,((($H9/$E9)^(1/3))-1)*100)</f>
        <v>3.3038012096455516</v>
      </c>
      <c r="K9" s="2"/>
    </row>
    <row r="10" spans="1:11" ht="12.75">
      <c r="A10" s="5"/>
      <c r="B10" s="21" t="s">
        <v>18</v>
      </c>
      <c r="C10" s="43">
        <v>145771592</v>
      </c>
      <c r="D10" s="43">
        <v>147509025</v>
      </c>
      <c r="E10" s="43">
        <v>145913012</v>
      </c>
      <c r="F10" s="43">
        <v>161846617</v>
      </c>
      <c r="G10" s="44">
        <v>161482661</v>
      </c>
      <c r="H10" s="45">
        <v>169329615</v>
      </c>
      <c r="I10" s="22">
        <f aca="true" t="shared" si="0" ref="I10:I33">IF($E10=0,0,(($F10/$E10)-1)*100)</f>
        <v>10.919934268781994</v>
      </c>
      <c r="J10" s="23">
        <f aca="true" t="shared" si="1" ref="J10:J33">IF($E10=0,0,((($H10/$E10)^(1/3))-1)*100)</f>
        <v>5.08634799030474</v>
      </c>
      <c r="K10" s="2"/>
    </row>
    <row r="11" spans="1:11" ht="12.75">
      <c r="A11" s="9"/>
      <c r="B11" s="24" t="s">
        <v>19</v>
      </c>
      <c r="C11" s="46">
        <v>180506088</v>
      </c>
      <c r="D11" s="46">
        <v>180375288</v>
      </c>
      <c r="E11" s="46">
        <v>179206641</v>
      </c>
      <c r="F11" s="46">
        <v>195754040</v>
      </c>
      <c r="G11" s="47">
        <v>196949827</v>
      </c>
      <c r="H11" s="48">
        <v>206428268</v>
      </c>
      <c r="I11" s="25">
        <f t="shared" si="0"/>
        <v>9.233697427541209</v>
      </c>
      <c r="J11" s="26">
        <f t="shared" si="1"/>
        <v>4.826645813702313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88896218</v>
      </c>
      <c r="D13" s="43">
        <v>84708469</v>
      </c>
      <c r="E13" s="43">
        <v>83596613</v>
      </c>
      <c r="F13" s="43">
        <v>94555376</v>
      </c>
      <c r="G13" s="44">
        <v>97936440</v>
      </c>
      <c r="H13" s="45">
        <v>102441411</v>
      </c>
      <c r="I13" s="22">
        <f t="shared" si="0"/>
        <v>13.109099288508252</v>
      </c>
      <c r="J13" s="23">
        <f t="shared" si="1"/>
        <v>7.011131604080423</v>
      </c>
      <c r="K13" s="2"/>
    </row>
    <row r="14" spans="1:11" ht="12.75">
      <c r="A14" s="5"/>
      <c r="B14" s="21" t="s">
        <v>22</v>
      </c>
      <c r="C14" s="43">
        <v>5818350</v>
      </c>
      <c r="D14" s="43">
        <v>9278088</v>
      </c>
      <c r="E14" s="43">
        <v>2227629</v>
      </c>
      <c r="F14" s="43">
        <v>8306080</v>
      </c>
      <c r="G14" s="44">
        <v>9703753</v>
      </c>
      <c r="H14" s="45">
        <v>10309413</v>
      </c>
      <c r="I14" s="22">
        <f t="shared" si="0"/>
        <v>272.86639741177726</v>
      </c>
      <c r="J14" s="23">
        <f t="shared" si="1"/>
        <v>66.64681779045027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93107203</v>
      </c>
      <c r="D17" s="43">
        <v>91684457</v>
      </c>
      <c r="E17" s="43">
        <v>65590914</v>
      </c>
      <c r="F17" s="43">
        <v>109032573</v>
      </c>
      <c r="G17" s="44">
        <v>103813408</v>
      </c>
      <c r="H17" s="45">
        <v>108263273</v>
      </c>
      <c r="I17" s="29">
        <f t="shared" si="0"/>
        <v>66.23121458560557</v>
      </c>
      <c r="J17" s="30">
        <f t="shared" si="1"/>
        <v>18.180500045725402</v>
      </c>
      <c r="K17" s="2"/>
    </row>
    <row r="18" spans="1:11" ht="12.75">
      <c r="A18" s="5"/>
      <c r="B18" s="24" t="s">
        <v>25</v>
      </c>
      <c r="C18" s="46">
        <v>187821771</v>
      </c>
      <c r="D18" s="46">
        <v>185671014</v>
      </c>
      <c r="E18" s="46">
        <v>151415156</v>
      </c>
      <c r="F18" s="46">
        <v>211894029</v>
      </c>
      <c r="G18" s="47">
        <v>211453601</v>
      </c>
      <c r="H18" s="48">
        <v>221014097</v>
      </c>
      <c r="I18" s="25">
        <f t="shared" si="0"/>
        <v>39.94241699291978</v>
      </c>
      <c r="J18" s="26">
        <f t="shared" si="1"/>
        <v>13.435818480268269</v>
      </c>
      <c r="K18" s="2"/>
    </row>
    <row r="19" spans="1:11" ht="23.25" customHeight="1">
      <c r="A19" s="31"/>
      <c r="B19" s="32" t="s">
        <v>26</v>
      </c>
      <c r="C19" s="52">
        <v>-7315683</v>
      </c>
      <c r="D19" s="52">
        <v>-5295726</v>
      </c>
      <c r="E19" s="52">
        <v>27791485</v>
      </c>
      <c r="F19" s="53">
        <v>-16139989</v>
      </c>
      <c r="G19" s="54">
        <v>-14503774</v>
      </c>
      <c r="H19" s="55">
        <v>-14585829</v>
      </c>
      <c r="I19" s="33">
        <f t="shared" si="0"/>
        <v>-158.07530256119816</v>
      </c>
      <c r="J19" s="34">
        <f t="shared" si="1"/>
        <v>-180.66276807652355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5070000</v>
      </c>
      <c r="D23" s="43">
        <v>1950000</v>
      </c>
      <c r="E23" s="43">
        <v>687527</v>
      </c>
      <c r="F23" s="43">
        <v>2260000</v>
      </c>
      <c r="G23" s="44">
        <v>0</v>
      </c>
      <c r="H23" s="45">
        <v>0</v>
      </c>
      <c r="I23" s="38">
        <f t="shared" si="0"/>
        <v>228.71436321773544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28304002</v>
      </c>
      <c r="D24" s="43">
        <v>38304002</v>
      </c>
      <c r="E24" s="43">
        <v>28440316</v>
      </c>
      <c r="F24" s="43">
        <v>38136000</v>
      </c>
      <c r="G24" s="44">
        <v>30304000</v>
      </c>
      <c r="H24" s="45">
        <v>31891000</v>
      </c>
      <c r="I24" s="38">
        <f t="shared" si="0"/>
        <v>34.09133710047385</v>
      </c>
      <c r="J24" s="23">
        <f t="shared" si="1"/>
        <v>3.8909952382507607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33374002</v>
      </c>
      <c r="D26" s="46">
        <v>40254002</v>
      </c>
      <c r="E26" s="46">
        <v>29127843</v>
      </c>
      <c r="F26" s="46">
        <v>40396000</v>
      </c>
      <c r="G26" s="47">
        <v>30304000</v>
      </c>
      <c r="H26" s="48">
        <v>31891000</v>
      </c>
      <c r="I26" s="25">
        <f t="shared" si="0"/>
        <v>38.68517486859566</v>
      </c>
      <c r="J26" s="26">
        <f t="shared" si="1"/>
        <v>3.0670717639764034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23680023</v>
      </c>
      <c r="D31" s="43">
        <v>24075413</v>
      </c>
      <c r="E31" s="43">
        <v>21337923</v>
      </c>
      <c r="F31" s="43">
        <v>28136000</v>
      </c>
      <c r="G31" s="44">
        <v>30304000</v>
      </c>
      <c r="H31" s="45">
        <v>31891000</v>
      </c>
      <c r="I31" s="38">
        <f t="shared" si="0"/>
        <v>31.859131743984648</v>
      </c>
      <c r="J31" s="23">
        <f t="shared" si="1"/>
        <v>14.333104995274448</v>
      </c>
      <c r="K31" s="2"/>
    </row>
    <row r="32" spans="1:11" ht="12.75">
      <c r="A32" s="9"/>
      <c r="B32" s="21" t="s">
        <v>31</v>
      </c>
      <c r="C32" s="43">
        <v>9693979</v>
      </c>
      <c r="D32" s="43">
        <v>16664953</v>
      </c>
      <c r="E32" s="43">
        <v>8884122</v>
      </c>
      <c r="F32" s="43">
        <v>12710000</v>
      </c>
      <c r="G32" s="44">
        <v>0</v>
      </c>
      <c r="H32" s="45">
        <v>0</v>
      </c>
      <c r="I32" s="38">
        <f t="shared" si="0"/>
        <v>43.06422176552731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33374002</v>
      </c>
      <c r="D33" s="59">
        <v>40740366</v>
      </c>
      <c r="E33" s="59">
        <v>30222045</v>
      </c>
      <c r="F33" s="59">
        <v>40846000</v>
      </c>
      <c r="G33" s="60">
        <v>30304000</v>
      </c>
      <c r="H33" s="61">
        <v>31891000</v>
      </c>
      <c r="I33" s="40">
        <f t="shared" si="0"/>
        <v>35.15299841556057</v>
      </c>
      <c r="J33" s="41">
        <f t="shared" si="1"/>
        <v>1.807888413188996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126919416</v>
      </c>
      <c r="D8" s="43">
        <v>96995821</v>
      </c>
      <c r="E8" s="43">
        <v>97315393</v>
      </c>
      <c r="F8" s="43">
        <v>116562766</v>
      </c>
      <c r="G8" s="44">
        <v>121924655</v>
      </c>
      <c r="H8" s="45">
        <v>127533188</v>
      </c>
      <c r="I8" s="22">
        <f>IF($E8=0,0,(($F8/$E8)-1)*100)</f>
        <v>19.778343802197874</v>
      </c>
      <c r="J8" s="23">
        <f>IF($E8=0,0,((($H8/$E8)^(1/3))-1)*100)</f>
        <v>9.432727843793831</v>
      </c>
      <c r="K8" s="2"/>
    </row>
    <row r="9" spans="1:11" ht="12.75">
      <c r="A9" s="5"/>
      <c r="B9" s="21" t="s">
        <v>17</v>
      </c>
      <c r="C9" s="43">
        <v>267914280</v>
      </c>
      <c r="D9" s="43">
        <v>249581638</v>
      </c>
      <c r="E9" s="43">
        <v>240577023</v>
      </c>
      <c r="F9" s="43">
        <v>267696826</v>
      </c>
      <c r="G9" s="44">
        <v>280010880</v>
      </c>
      <c r="H9" s="45">
        <v>292891380</v>
      </c>
      <c r="I9" s="22">
        <f>IF($E9=0,0,(($F9/$E9)-1)*100)</f>
        <v>11.272815110028201</v>
      </c>
      <c r="J9" s="23">
        <f>IF($E9=0,0,((($H9/$E9)^(1/3))-1)*100)</f>
        <v>6.778581689194119</v>
      </c>
      <c r="K9" s="2"/>
    </row>
    <row r="10" spans="1:11" ht="12.75">
      <c r="A10" s="5"/>
      <c r="B10" s="21" t="s">
        <v>18</v>
      </c>
      <c r="C10" s="43">
        <v>219187950</v>
      </c>
      <c r="D10" s="43">
        <v>279077033</v>
      </c>
      <c r="E10" s="43">
        <v>187917513</v>
      </c>
      <c r="F10" s="43">
        <v>296636297</v>
      </c>
      <c r="G10" s="44">
        <v>310281568</v>
      </c>
      <c r="H10" s="45">
        <v>324554518</v>
      </c>
      <c r="I10" s="22">
        <f aca="true" t="shared" si="0" ref="I10:I33">IF($E10=0,0,(($F10/$E10)-1)*100)</f>
        <v>57.85452471372372</v>
      </c>
      <c r="J10" s="23">
        <f aca="true" t="shared" si="1" ref="J10:J33">IF($E10=0,0,((($H10/$E10)^(1/3))-1)*100)</f>
        <v>19.979431839151275</v>
      </c>
      <c r="K10" s="2"/>
    </row>
    <row r="11" spans="1:11" ht="12.75">
      <c r="A11" s="9"/>
      <c r="B11" s="24" t="s">
        <v>19</v>
      </c>
      <c r="C11" s="46">
        <v>614021646</v>
      </c>
      <c r="D11" s="46">
        <v>625654492</v>
      </c>
      <c r="E11" s="46">
        <v>525809929</v>
      </c>
      <c r="F11" s="46">
        <v>680895889</v>
      </c>
      <c r="G11" s="47">
        <v>712217103</v>
      </c>
      <c r="H11" s="48">
        <v>744979086</v>
      </c>
      <c r="I11" s="25">
        <f t="shared" si="0"/>
        <v>29.494680767049573</v>
      </c>
      <c r="J11" s="26">
        <f t="shared" si="1"/>
        <v>12.315173597633144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182519580</v>
      </c>
      <c r="D13" s="43">
        <v>182513000</v>
      </c>
      <c r="E13" s="43">
        <v>100637762</v>
      </c>
      <c r="F13" s="43">
        <v>175092762</v>
      </c>
      <c r="G13" s="44">
        <v>183147038</v>
      </c>
      <c r="H13" s="45">
        <v>191571798</v>
      </c>
      <c r="I13" s="22">
        <f t="shared" si="0"/>
        <v>73.98316349681942</v>
      </c>
      <c r="J13" s="23">
        <f t="shared" si="1"/>
        <v>23.933924319794396</v>
      </c>
      <c r="K13" s="2"/>
    </row>
    <row r="14" spans="1:11" ht="12.75">
      <c r="A14" s="5"/>
      <c r="B14" s="21" t="s">
        <v>22</v>
      </c>
      <c r="C14" s="43">
        <v>6999996</v>
      </c>
      <c r="D14" s="43">
        <v>14212996</v>
      </c>
      <c r="E14" s="43">
        <v>28846</v>
      </c>
      <c r="F14" s="43">
        <v>81996000</v>
      </c>
      <c r="G14" s="44">
        <v>85767816</v>
      </c>
      <c r="H14" s="45">
        <v>89713136</v>
      </c>
      <c r="I14" s="22">
        <f t="shared" si="0"/>
        <v>284154.3160230188</v>
      </c>
      <c r="J14" s="23">
        <f t="shared" si="1"/>
        <v>1359.6771614300844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242438256</v>
      </c>
      <c r="D16" s="43">
        <v>170571000</v>
      </c>
      <c r="E16" s="43">
        <v>180770121</v>
      </c>
      <c r="F16" s="43">
        <v>211172234</v>
      </c>
      <c r="G16" s="44">
        <v>220886157</v>
      </c>
      <c r="H16" s="45">
        <v>231046920</v>
      </c>
      <c r="I16" s="22">
        <f t="shared" si="0"/>
        <v>16.81810734640157</v>
      </c>
      <c r="J16" s="23">
        <f t="shared" si="1"/>
        <v>8.523679868016188</v>
      </c>
      <c r="K16" s="2"/>
    </row>
    <row r="17" spans="1:11" ht="12.75">
      <c r="A17" s="5"/>
      <c r="B17" s="21" t="s">
        <v>24</v>
      </c>
      <c r="C17" s="43">
        <v>170724900</v>
      </c>
      <c r="D17" s="43">
        <v>149646040</v>
      </c>
      <c r="E17" s="43">
        <v>102928595</v>
      </c>
      <c r="F17" s="43">
        <v>141670693</v>
      </c>
      <c r="G17" s="44">
        <v>148187544</v>
      </c>
      <c r="H17" s="45">
        <v>155004172</v>
      </c>
      <c r="I17" s="29">
        <f t="shared" si="0"/>
        <v>37.63978124834988</v>
      </c>
      <c r="J17" s="30">
        <f t="shared" si="1"/>
        <v>14.622298837481074</v>
      </c>
      <c r="K17" s="2"/>
    </row>
    <row r="18" spans="1:11" ht="12.75">
      <c r="A18" s="5"/>
      <c r="B18" s="24" t="s">
        <v>25</v>
      </c>
      <c r="C18" s="46">
        <v>602682732</v>
      </c>
      <c r="D18" s="46">
        <v>516943036</v>
      </c>
      <c r="E18" s="46">
        <v>384365324</v>
      </c>
      <c r="F18" s="46">
        <v>609931689</v>
      </c>
      <c r="G18" s="47">
        <v>637988555</v>
      </c>
      <c r="H18" s="48">
        <v>667336026</v>
      </c>
      <c r="I18" s="25">
        <f t="shared" si="0"/>
        <v>58.685409665102874</v>
      </c>
      <c r="J18" s="26">
        <f t="shared" si="1"/>
        <v>20.189572417765888</v>
      </c>
      <c r="K18" s="2"/>
    </row>
    <row r="19" spans="1:11" ht="23.25" customHeight="1">
      <c r="A19" s="31"/>
      <c r="B19" s="32" t="s">
        <v>26</v>
      </c>
      <c r="C19" s="52">
        <v>11338914</v>
      </c>
      <c r="D19" s="52">
        <v>108711456</v>
      </c>
      <c r="E19" s="52">
        <v>141444605</v>
      </c>
      <c r="F19" s="53">
        <v>70964200</v>
      </c>
      <c r="G19" s="54">
        <v>74228548</v>
      </c>
      <c r="H19" s="55">
        <v>77643060</v>
      </c>
      <c r="I19" s="33">
        <f t="shared" si="0"/>
        <v>-49.82898075186395</v>
      </c>
      <c r="J19" s="34">
        <f t="shared" si="1"/>
        <v>-18.121083826143224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2805000</v>
      </c>
      <c r="E23" s="43">
        <v>2427983</v>
      </c>
      <c r="F23" s="43">
        <v>4700000</v>
      </c>
      <c r="G23" s="44">
        <v>0</v>
      </c>
      <c r="H23" s="45">
        <v>0</v>
      </c>
      <c r="I23" s="38">
        <f t="shared" si="0"/>
        <v>93.57631416694434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37661004</v>
      </c>
      <c r="D24" s="43">
        <v>45249880</v>
      </c>
      <c r="E24" s="43">
        <v>43032920</v>
      </c>
      <c r="F24" s="43">
        <v>43425000</v>
      </c>
      <c r="G24" s="44">
        <v>0</v>
      </c>
      <c r="H24" s="45">
        <v>0</v>
      </c>
      <c r="I24" s="38">
        <f t="shared" si="0"/>
        <v>0.9111164197084465</v>
      </c>
      <c r="J24" s="23">
        <f t="shared" si="1"/>
        <v>-100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37661004</v>
      </c>
      <c r="D26" s="46">
        <v>48054880</v>
      </c>
      <c r="E26" s="46">
        <v>45460903</v>
      </c>
      <c r="F26" s="46">
        <v>48125000</v>
      </c>
      <c r="G26" s="47">
        <v>0</v>
      </c>
      <c r="H26" s="48">
        <v>0</v>
      </c>
      <c r="I26" s="25">
        <f t="shared" si="0"/>
        <v>5.86019375813982</v>
      </c>
      <c r="J26" s="26">
        <f t="shared" si="1"/>
        <v>-100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7073995</v>
      </c>
      <c r="E29" s="43">
        <v>5413772</v>
      </c>
      <c r="F29" s="43">
        <v>3766995</v>
      </c>
      <c r="G29" s="44">
        <v>0</v>
      </c>
      <c r="H29" s="45">
        <v>0</v>
      </c>
      <c r="I29" s="38">
        <f t="shared" si="0"/>
        <v>-30.418292458566775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488880</v>
      </c>
      <c r="E30" s="43">
        <v>1879315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0</v>
      </c>
      <c r="D31" s="43">
        <v>29412691</v>
      </c>
      <c r="E31" s="43">
        <v>29895062</v>
      </c>
      <c r="F31" s="43">
        <v>25176554</v>
      </c>
      <c r="G31" s="44">
        <v>0</v>
      </c>
      <c r="H31" s="45">
        <v>0</v>
      </c>
      <c r="I31" s="38">
        <f t="shared" si="0"/>
        <v>-15.78356987518541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37661004</v>
      </c>
      <c r="D32" s="43">
        <v>11079314</v>
      </c>
      <c r="E32" s="43">
        <v>9115449</v>
      </c>
      <c r="F32" s="43">
        <v>19181451</v>
      </c>
      <c r="G32" s="44">
        <v>0</v>
      </c>
      <c r="H32" s="45">
        <v>0</v>
      </c>
      <c r="I32" s="38">
        <f t="shared" si="0"/>
        <v>110.42793393940333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37661004</v>
      </c>
      <c r="D33" s="59">
        <v>48054880</v>
      </c>
      <c r="E33" s="59">
        <v>46303598</v>
      </c>
      <c r="F33" s="59">
        <v>48125000</v>
      </c>
      <c r="G33" s="60">
        <v>0</v>
      </c>
      <c r="H33" s="61">
        <v>0</v>
      </c>
      <c r="I33" s="40">
        <f t="shared" si="0"/>
        <v>3.93360792394577</v>
      </c>
      <c r="J33" s="41">
        <f t="shared" si="1"/>
        <v>-100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187837872</v>
      </c>
      <c r="D8" s="43">
        <v>198095306</v>
      </c>
      <c r="E8" s="43">
        <v>207203726</v>
      </c>
      <c r="F8" s="43">
        <v>203303292</v>
      </c>
      <c r="G8" s="44">
        <v>212655216</v>
      </c>
      <c r="H8" s="45">
        <v>222862704</v>
      </c>
      <c r="I8" s="22">
        <f>IF($E8=0,0,(($F8/$E8)-1)*100)</f>
        <v>-1.8824149909350552</v>
      </c>
      <c r="J8" s="23">
        <f>IF($E8=0,0,((($H8/$E8)^(1/3))-1)*100)</f>
        <v>2.4581739845704442</v>
      </c>
      <c r="K8" s="2"/>
    </row>
    <row r="9" spans="1:11" ht="12.75">
      <c r="A9" s="5"/>
      <c r="B9" s="21" t="s">
        <v>17</v>
      </c>
      <c r="C9" s="43">
        <v>414783948</v>
      </c>
      <c r="D9" s="43">
        <v>384587508</v>
      </c>
      <c r="E9" s="43">
        <v>383592525</v>
      </c>
      <c r="F9" s="43">
        <v>430646153</v>
      </c>
      <c r="G9" s="44">
        <v>450455904</v>
      </c>
      <c r="H9" s="45">
        <v>472077780</v>
      </c>
      <c r="I9" s="22">
        <f>IF($E9=0,0,(($F9/$E9)-1)*100)</f>
        <v>12.26656541339015</v>
      </c>
      <c r="J9" s="23">
        <f>IF($E9=0,0,((($H9/$E9)^(1/3))-1)*100)</f>
        <v>7.163726650418112</v>
      </c>
      <c r="K9" s="2"/>
    </row>
    <row r="10" spans="1:11" ht="12.75">
      <c r="A10" s="5"/>
      <c r="B10" s="21" t="s">
        <v>18</v>
      </c>
      <c r="C10" s="43">
        <v>322189204</v>
      </c>
      <c r="D10" s="43">
        <v>326422362</v>
      </c>
      <c r="E10" s="43">
        <v>327766349</v>
      </c>
      <c r="F10" s="43">
        <v>342253836</v>
      </c>
      <c r="G10" s="44">
        <v>353868384</v>
      </c>
      <c r="H10" s="45">
        <v>377360496</v>
      </c>
      <c r="I10" s="22">
        <f aca="true" t="shared" si="0" ref="I10:I33">IF($E10=0,0,(($F10/$E10)-1)*100)</f>
        <v>4.420065404578799</v>
      </c>
      <c r="J10" s="23">
        <f aca="true" t="shared" si="1" ref="J10:J33">IF($E10=0,0,((($H10/$E10)^(1/3))-1)*100)</f>
        <v>4.808705459708973</v>
      </c>
      <c r="K10" s="2"/>
    </row>
    <row r="11" spans="1:11" ht="12.75">
      <c r="A11" s="9"/>
      <c r="B11" s="24" t="s">
        <v>19</v>
      </c>
      <c r="C11" s="46">
        <v>924811024</v>
      </c>
      <c r="D11" s="46">
        <v>909105176</v>
      </c>
      <c r="E11" s="46">
        <v>918562600</v>
      </c>
      <c r="F11" s="46">
        <v>976203281</v>
      </c>
      <c r="G11" s="47">
        <v>1016979504</v>
      </c>
      <c r="H11" s="48">
        <v>1072300980</v>
      </c>
      <c r="I11" s="25">
        <f t="shared" si="0"/>
        <v>6.275095567792555</v>
      </c>
      <c r="J11" s="26">
        <f t="shared" si="1"/>
        <v>5.293763292407205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354515304</v>
      </c>
      <c r="D13" s="43">
        <v>349149925</v>
      </c>
      <c r="E13" s="43">
        <v>323336812</v>
      </c>
      <c r="F13" s="43">
        <v>361383540</v>
      </c>
      <c r="G13" s="44">
        <v>386546232</v>
      </c>
      <c r="H13" s="45">
        <v>413569188</v>
      </c>
      <c r="I13" s="22">
        <f t="shared" si="0"/>
        <v>11.766902681034663</v>
      </c>
      <c r="J13" s="23">
        <f t="shared" si="1"/>
        <v>8.550294922702317</v>
      </c>
      <c r="K13" s="2"/>
    </row>
    <row r="14" spans="1:11" ht="12.75">
      <c r="A14" s="5"/>
      <c r="B14" s="21" t="s">
        <v>22</v>
      </c>
      <c r="C14" s="43">
        <v>58878120</v>
      </c>
      <c r="D14" s="43">
        <v>99952230</v>
      </c>
      <c r="E14" s="43">
        <v>0</v>
      </c>
      <c r="F14" s="43">
        <v>77229840</v>
      </c>
      <c r="G14" s="44">
        <v>80782416</v>
      </c>
      <c r="H14" s="45">
        <v>84659964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274887384</v>
      </c>
      <c r="D16" s="43">
        <v>256332571</v>
      </c>
      <c r="E16" s="43">
        <v>221221696</v>
      </c>
      <c r="F16" s="43">
        <v>285320256</v>
      </c>
      <c r="G16" s="44">
        <v>300156912</v>
      </c>
      <c r="H16" s="45">
        <v>326870880</v>
      </c>
      <c r="I16" s="22">
        <f t="shared" si="0"/>
        <v>28.97480724494581</v>
      </c>
      <c r="J16" s="23">
        <f t="shared" si="1"/>
        <v>13.898019262703531</v>
      </c>
      <c r="K16" s="2"/>
    </row>
    <row r="17" spans="1:11" ht="12.75">
      <c r="A17" s="5"/>
      <c r="B17" s="21" t="s">
        <v>24</v>
      </c>
      <c r="C17" s="43">
        <v>383138711</v>
      </c>
      <c r="D17" s="43">
        <v>365055298</v>
      </c>
      <c r="E17" s="43">
        <v>174204877</v>
      </c>
      <c r="F17" s="43">
        <v>380060040</v>
      </c>
      <c r="G17" s="44">
        <v>398184204</v>
      </c>
      <c r="H17" s="45">
        <v>415414392</v>
      </c>
      <c r="I17" s="29">
        <f t="shared" si="0"/>
        <v>118.1684270527053</v>
      </c>
      <c r="J17" s="30">
        <f t="shared" si="1"/>
        <v>33.600190203806335</v>
      </c>
      <c r="K17" s="2"/>
    </row>
    <row r="18" spans="1:11" ht="12.75">
      <c r="A18" s="5"/>
      <c r="B18" s="24" t="s">
        <v>25</v>
      </c>
      <c r="C18" s="46">
        <v>1071419519</v>
      </c>
      <c r="D18" s="46">
        <v>1070490024</v>
      </c>
      <c r="E18" s="46">
        <v>718763385</v>
      </c>
      <c r="F18" s="46">
        <v>1103993676</v>
      </c>
      <c r="G18" s="47">
        <v>1165669764</v>
      </c>
      <c r="H18" s="48">
        <v>1240514424</v>
      </c>
      <c r="I18" s="25">
        <f t="shared" si="0"/>
        <v>53.59625977608751</v>
      </c>
      <c r="J18" s="26">
        <f t="shared" si="1"/>
        <v>19.95139167573352</v>
      </c>
      <c r="K18" s="2"/>
    </row>
    <row r="19" spans="1:11" ht="23.25" customHeight="1">
      <c r="A19" s="31"/>
      <c r="B19" s="32" t="s">
        <v>26</v>
      </c>
      <c r="C19" s="52">
        <v>-146608495</v>
      </c>
      <c r="D19" s="52">
        <v>-161384848</v>
      </c>
      <c r="E19" s="52">
        <v>199799215</v>
      </c>
      <c r="F19" s="53">
        <v>-127790395</v>
      </c>
      <c r="G19" s="54">
        <v>-148690260</v>
      </c>
      <c r="H19" s="55">
        <v>-168213444</v>
      </c>
      <c r="I19" s="33">
        <f t="shared" si="0"/>
        <v>-163.95940794862483</v>
      </c>
      <c r="J19" s="34">
        <f t="shared" si="1"/>
        <v>-194.42543082738325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17999988</v>
      </c>
      <c r="D23" s="43">
        <v>10580385</v>
      </c>
      <c r="E23" s="43">
        <v>7303314</v>
      </c>
      <c r="F23" s="43">
        <v>14087508</v>
      </c>
      <c r="G23" s="44">
        <v>0</v>
      </c>
      <c r="H23" s="45">
        <v>0</v>
      </c>
      <c r="I23" s="38">
        <f t="shared" si="0"/>
        <v>92.89199396328844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71083056</v>
      </c>
      <c r="D24" s="43">
        <v>94423000</v>
      </c>
      <c r="E24" s="43">
        <v>59173314</v>
      </c>
      <c r="F24" s="43">
        <v>62214012</v>
      </c>
      <c r="G24" s="44">
        <v>76199004</v>
      </c>
      <c r="H24" s="45">
        <v>79002996</v>
      </c>
      <c r="I24" s="38">
        <f t="shared" si="0"/>
        <v>5.138630565798641</v>
      </c>
      <c r="J24" s="23">
        <f t="shared" si="1"/>
        <v>10.113159180274845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89083044</v>
      </c>
      <c r="D26" s="46">
        <v>105003385</v>
      </c>
      <c r="E26" s="46">
        <v>66476628</v>
      </c>
      <c r="F26" s="46">
        <v>76301520</v>
      </c>
      <c r="G26" s="47">
        <v>76199004</v>
      </c>
      <c r="H26" s="48">
        <v>79002996</v>
      </c>
      <c r="I26" s="25">
        <f t="shared" si="0"/>
        <v>14.779468056051215</v>
      </c>
      <c r="J26" s="26">
        <f t="shared" si="1"/>
        <v>5.923305813290236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13183020</v>
      </c>
      <c r="D29" s="43">
        <v>10080000</v>
      </c>
      <c r="E29" s="43">
        <v>7467782</v>
      </c>
      <c r="F29" s="43">
        <v>13387560</v>
      </c>
      <c r="G29" s="44">
        <v>6500004</v>
      </c>
      <c r="H29" s="45">
        <v>0</v>
      </c>
      <c r="I29" s="38">
        <f t="shared" si="0"/>
        <v>79.27089998074395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46500024</v>
      </c>
      <c r="D31" s="43">
        <v>50550000</v>
      </c>
      <c r="E31" s="43">
        <v>34483488</v>
      </c>
      <c r="F31" s="43">
        <v>38500008</v>
      </c>
      <c r="G31" s="44">
        <v>52048992</v>
      </c>
      <c r="H31" s="45">
        <v>70407996</v>
      </c>
      <c r="I31" s="38">
        <f t="shared" si="0"/>
        <v>11.647661628661222</v>
      </c>
      <c r="J31" s="23">
        <f t="shared" si="1"/>
        <v>26.863570940840333</v>
      </c>
      <c r="K31" s="2"/>
    </row>
    <row r="32" spans="1:11" ht="12.75">
      <c r="A32" s="9"/>
      <c r="B32" s="21" t="s">
        <v>31</v>
      </c>
      <c r="C32" s="43">
        <v>29400000</v>
      </c>
      <c r="D32" s="43">
        <v>44373385</v>
      </c>
      <c r="E32" s="43">
        <v>24523929</v>
      </c>
      <c r="F32" s="43">
        <v>24413952</v>
      </c>
      <c r="G32" s="44">
        <v>17650008</v>
      </c>
      <c r="H32" s="45">
        <v>8595000</v>
      </c>
      <c r="I32" s="38">
        <f t="shared" si="0"/>
        <v>-0.4484477181449953</v>
      </c>
      <c r="J32" s="23">
        <f t="shared" si="1"/>
        <v>-29.495212122001558</v>
      </c>
      <c r="K32" s="2"/>
    </row>
    <row r="33" spans="1:11" ht="13.5" thickBot="1">
      <c r="A33" s="9"/>
      <c r="B33" s="39" t="s">
        <v>38</v>
      </c>
      <c r="C33" s="59">
        <v>89083044</v>
      </c>
      <c r="D33" s="59">
        <v>105003385</v>
      </c>
      <c r="E33" s="59">
        <v>66475199</v>
      </c>
      <c r="F33" s="59">
        <v>76301520</v>
      </c>
      <c r="G33" s="60">
        <v>76199004</v>
      </c>
      <c r="H33" s="61">
        <v>79002996</v>
      </c>
      <c r="I33" s="40">
        <f t="shared" si="0"/>
        <v>14.78193544031361</v>
      </c>
      <c r="J33" s="41">
        <f t="shared" si="1"/>
        <v>5.92406480973644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264264872</v>
      </c>
      <c r="D9" s="43">
        <v>265489852</v>
      </c>
      <c r="E9" s="43">
        <v>252331389</v>
      </c>
      <c r="F9" s="43">
        <v>283251049</v>
      </c>
      <c r="G9" s="44">
        <v>296280597</v>
      </c>
      <c r="H9" s="45">
        <v>309909505</v>
      </c>
      <c r="I9" s="22">
        <f>IF($E9=0,0,(($F9/$E9)-1)*100)</f>
        <v>12.253592437522709</v>
      </c>
      <c r="J9" s="23">
        <f>IF($E9=0,0,((($H9/$E9)^(1/3))-1)*100)</f>
        <v>7.091386000232669</v>
      </c>
      <c r="K9" s="2"/>
    </row>
    <row r="10" spans="1:11" ht="12.75">
      <c r="A10" s="5"/>
      <c r="B10" s="21" t="s">
        <v>18</v>
      </c>
      <c r="C10" s="43">
        <v>504647954</v>
      </c>
      <c r="D10" s="43">
        <v>569400257</v>
      </c>
      <c r="E10" s="43">
        <v>513176344</v>
      </c>
      <c r="F10" s="43">
        <v>600796097</v>
      </c>
      <c r="G10" s="44">
        <v>620242018</v>
      </c>
      <c r="H10" s="45">
        <v>662303444</v>
      </c>
      <c r="I10" s="22">
        <f aca="true" t="shared" si="0" ref="I10:I33">IF($E10=0,0,(($F10/$E10)-1)*100)</f>
        <v>17.074004681712296</v>
      </c>
      <c r="J10" s="23">
        <f aca="true" t="shared" si="1" ref="J10:J33">IF($E10=0,0,((($H10/$E10)^(1/3))-1)*100)</f>
        <v>8.875491440889839</v>
      </c>
      <c r="K10" s="2"/>
    </row>
    <row r="11" spans="1:11" ht="12.75">
      <c r="A11" s="9"/>
      <c r="B11" s="24" t="s">
        <v>19</v>
      </c>
      <c r="C11" s="46">
        <v>768912826</v>
      </c>
      <c r="D11" s="46">
        <v>834890109</v>
      </c>
      <c r="E11" s="46">
        <v>765507733</v>
      </c>
      <c r="F11" s="46">
        <v>884047146</v>
      </c>
      <c r="G11" s="47">
        <v>916522615</v>
      </c>
      <c r="H11" s="48">
        <v>972212949</v>
      </c>
      <c r="I11" s="25">
        <f t="shared" si="0"/>
        <v>15.48507061260478</v>
      </c>
      <c r="J11" s="26">
        <f t="shared" si="1"/>
        <v>8.293886377684267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292497360</v>
      </c>
      <c r="D13" s="43">
        <v>307416485</v>
      </c>
      <c r="E13" s="43">
        <v>307068558</v>
      </c>
      <c r="F13" s="43">
        <v>312771416</v>
      </c>
      <c r="G13" s="44">
        <v>327832650</v>
      </c>
      <c r="H13" s="45">
        <v>342836767</v>
      </c>
      <c r="I13" s="22">
        <f t="shared" si="0"/>
        <v>1.8571937280533968</v>
      </c>
      <c r="J13" s="23">
        <f t="shared" si="1"/>
        <v>3.7410598308577736</v>
      </c>
      <c r="K13" s="2"/>
    </row>
    <row r="14" spans="1:11" ht="12.75">
      <c r="A14" s="5"/>
      <c r="B14" s="21" t="s">
        <v>22</v>
      </c>
      <c r="C14" s="43">
        <v>168789000</v>
      </c>
      <c r="D14" s="43">
        <v>168789000</v>
      </c>
      <c r="E14" s="43">
        <v>0</v>
      </c>
      <c r="F14" s="43">
        <v>175709349</v>
      </c>
      <c r="G14" s="44">
        <v>183791979</v>
      </c>
      <c r="H14" s="45">
        <v>192246410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130952768</v>
      </c>
      <c r="E16" s="43">
        <v>389429</v>
      </c>
      <c r="F16" s="43">
        <v>136845643</v>
      </c>
      <c r="G16" s="44">
        <v>143140542</v>
      </c>
      <c r="H16" s="45">
        <v>149725007</v>
      </c>
      <c r="I16" s="22">
        <f t="shared" si="0"/>
        <v>35040.075084290074</v>
      </c>
      <c r="J16" s="23">
        <f t="shared" si="1"/>
        <v>627.1466665736526</v>
      </c>
      <c r="K16" s="2"/>
    </row>
    <row r="17" spans="1:11" ht="12.75">
      <c r="A17" s="5"/>
      <c r="B17" s="21" t="s">
        <v>24</v>
      </c>
      <c r="C17" s="43">
        <v>216960201</v>
      </c>
      <c r="D17" s="43">
        <v>258154441</v>
      </c>
      <c r="E17" s="43">
        <v>230150206</v>
      </c>
      <c r="F17" s="43">
        <v>258720730</v>
      </c>
      <c r="G17" s="44">
        <v>249051842</v>
      </c>
      <c r="H17" s="45">
        <v>260146986</v>
      </c>
      <c r="I17" s="29">
        <f t="shared" si="0"/>
        <v>12.41385984247174</v>
      </c>
      <c r="J17" s="30">
        <f t="shared" si="1"/>
        <v>4.168356025972031</v>
      </c>
      <c r="K17" s="2"/>
    </row>
    <row r="18" spans="1:11" ht="12.75">
      <c r="A18" s="5"/>
      <c r="B18" s="24" t="s">
        <v>25</v>
      </c>
      <c r="C18" s="46">
        <v>678246561</v>
      </c>
      <c r="D18" s="46">
        <v>865312694</v>
      </c>
      <c r="E18" s="46">
        <v>537608193</v>
      </c>
      <c r="F18" s="46">
        <v>884047138</v>
      </c>
      <c r="G18" s="47">
        <v>903817013</v>
      </c>
      <c r="H18" s="48">
        <v>944955170</v>
      </c>
      <c r="I18" s="25">
        <f t="shared" si="0"/>
        <v>64.44078596845341</v>
      </c>
      <c r="J18" s="26">
        <f t="shared" si="1"/>
        <v>20.683651560857854</v>
      </c>
      <c r="K18" s="2"/>
    </row>
    <row r="19" spans="1:11" ht="23.25" customHeight="1">
      <c r="A19" s="31"/>
      <c r="B19" s="32" t="s">
        <v>26</v>
      </c>
      <c r="C19" s="52">
        <v>90666265</v>
      </c>
      <c r="D19" s="52">
        <v>-30422585</v>
      </c>
      <c r="E19" s="52">
        <v>227899540</v>
      </c>
      <c r="F19" s="53">
        <v>8</v>
      </c>
      <c r="G19" s="54">
        <v>12705602</v>
      </c>
      <c r="H19" s="55">
        <v>27257779</v>
      </c>
      <c r="I19" s="33">
        <f t="shared" si="0"/>
        <v>-99.99999648968138</v>
      </c>
      <c r="J19" s="34">
        <f t="shared" si="1"/>
        <v>-50.73002531266706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152920000</v>
      </c>
      <c r="D24" s="43">
        <v>114035000</v>
      </c>
      <c r="E24" s="43">
        <v>108175310</v>
      </c>
      <c r="F24" s="43">
        <v>244759000</v>
      </c>
      <c r="G24" s="44">
        <v>195000000</v>
      </c>
      <c r="H24" s="45">
        <v>230800000</v>
      </c>
      <c r="I24" s="38">
        <f t="shared" si="0"/>
        <v>126.26142693744073</v>
      </c>
      <c r="J24" s="23">
        <f t="shared" si="1"/>
        <v>28.73675325638272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152920000</v>
      </c>
      <c r="D26" s="46">
        <v>114035000</v>
      </c>
      <c r="E26" s="46">
        <v>108175310</v>
      </c>
      <c r="F26" s="46">
        <v>244759000</v>
      </c>
      <c r="G26" s="47">
        <v>195000000</v>
      </c>
      <c r="H26" s="48">
        <v>230800000</v>
      </c>
      <c r="I26" s="25">
        <f t="shared" si="0"/>
        <v>126.26142693744073</v>
      </c>
      <c r="J26" s="26">
        <f t="shared" si="1"/>
        <v>28.73675325638272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231540000</v>
      </c>
      <c r="D28" s="43">
        <v>179855000</v>
      </c>
      <c r="E28" s="43">
        <v>172772151</v>
      </c>
      <c r="F28" s="43">
        <v>243759000</v>
      </c>
      <c r="G28" s="44">
        <v>195000000</v>
      </c>
      <c r="H28" s="45">
        <v>230800000</v>
      </c>
      <c r="I28" s="38">
        <f t="shared" si="0"/>
        <v>41.08697413855778</v>
      </c>
      <c r="J28" s="23">
        <f t="shared" si="1"/>
        <v>10.133816213064994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60420000</v>
      </c>
      <c r="D32" s="43">
        <v>63920000</v>
      </c>
      <c r="E32" s="43">
        <v>57877855</v>
      </c>
      <c r="F32" s="43">
        <v>45800000</v>
      </c>
      <c r="G32" s="44">
        <v>194299000</v>
      </c>
      <c r="H32" s="45">
        <v>206489000</v>
      </c>
      <c r="I32" s="38">
        <f t="shared" si="0"/>
        <v>-20.867834511144203</v>
      </c>
      <c r="J32" s="23">
        <f t="shared" si="1"/>
        <v>52.80169243953505</v>
      </c>
      <c r="K32" s="2"/>
    </row>
    <row r="33" spans="1:11" ht="13.5" thickBot="1">
      <c r="A33" s="9"/>
      <c r="B33" s="39" t="s">
        <v>38</v>
      </c>
      <c r="C33" s="59">
        <v>291960000</v>
      </c>
      <c r="D33" s="59">
        <v>243775000</v>
      </c>
      <c r="E33" s="59">
        <v>230650006</v>
      </c>
      <c r="F33" s="59">
        <v>289559000</v>
      </c>
      <c r="G33" s="60">
        <v>389299000</v>
      </c>
      <c r="H33" s="61">
        <v>437289000</v>
      </c>
      <c r="I33" s="40">
        <f t="shared" si="0"/>
        <v>25.540425956026212</v>
      </c>
      <c r="J33" s="41">
        <f t="shared" si="1"/>
        <v>23.767046554529703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8200000000</v>
      </c>
      <c r="D8" s="43">
        <v>8325950000</v>
      </c>
      <c r="E8" s="43">
        <v>8144440311</v>
      </c>
      <c r="F8" s="43">
        <v>9345000180</v>
      </c>
      <c r="G8" s="44">
        <v>9989805190</v>
      </c>
      <c r="H8" s="45">
        <v>10679101760</v>
      </c>
      <c r="I8" s="22">
        <f>IF($E8=0,0,(($F8/$E8)-1)*100)</f>
        <v>14.740851711792956</v>
      </c>
      <c r="J8" s="23">
        <f>IF($E8=0,0,((($H8/$E8)^(1/3))-1)*100)</f>
        <v>9.45219949809144</v>
      </c>
      <c r="K8" s="2"/>
    </row>
    <row r="9" spans="1:11" ht="12.75">
      <c r="A9" s="5"/>
      <c r="B9" s="21" t="s">
        <v>17</v>
      </c>
      <c r="C9" s="43">
        <v>21751776740</v>
      </c>
      <c r="D9" s="43">
        <v>21751776740</v>
      </c>
      <c r="E9" s="43">
        <v>18400227599</v>
      </c>
      <c r="F9" s="43">
        <v>21554738070</v>
      </c>
      <c r="G9" s="44">
        <v>24303105170</v>
      </c>
      <c r="H9" s="45">
        <v>26304313760</v>
      </c>
      <c r="I9" s="22">
        <f>IF($E9=0,0,(($F9/$E9)-1)*100)</f>
        <v>17.143866585495047</v>
      </c>
      <c r="J9" s="23">
        <f>IF($E9=0,0,((($H9/$E9)^(1/3))-1)*100)</f>
        <v>12.650881313463236</v>
      </c>
      <c r="K9" s="2"/>
    </row>
    <row r="10" spans="1:11" ht="12.75">
      <c r="A10" s="5"/>
      <c r="B10" s="21" t="s">
        <v>18</v>
      </c>
      <c r="C10" s="43">
        <v>9296731742</v>
      </c>
      <c r="D10" s="43">
        <v>9553040581</v>
      </c>
      <c r="E10" s="43">
        <v>7649367761</v>
      </c>
      <c r="F10" s="43">
        <v>9634507370</v>
      </c>
      <c r="G10" s="44">
        <v>10332221530</v>
      </c>
      <c r="H10" s="45">
        <v>11066246860</v>
      </c>
      <c r="I10" s="22">
        <f aca="true" t="shared" si="0" ref="I10:I33">IF($E10=0,0,(($F10/$E10)-1)*100)</f>
        <v>25.951682165435376</v>
      </c>
      <c r="J10" s="23">
        <f aca="true" t="shared" si="1" ref="J10:J33">IF($E10=0,0,((($H10/$E10)^(1/3))-1)*100)</f>
        <v>13.098871342779672</v>
      </c>
      <c r="K10" s="2"/>
    </row>
    <row r="11" spans="1:11" ht="12.75">
      <c r="A11" s="9"/>
      <c r="B11" s="24" t="s">
        <v>19</v>
      </c>
      <c r="C11" s="46">
        <v>39248508482</v>
      </c>
      <c r="D11" s="46">
        <v>39630767321</v>
      </c>
      <c r="E11" s="46">
        <v>34194035671</v>
      </c>
      <c r="F11" s="46">
        <v>40534245620</v>
      </c>
      <c r="G11" s="47">
        <v>44625131890</v>
      </c>
      <c r="H11" s="48">
        <v>48049662380</v>
      </c>
      <c r="I11" s="25">
        <f t="shared" si="0"/>
        <v>18.541859200249753</v>
      </c>
      <c r="J11" s="26">
        <f t="shared" si="1"/>
        <v>12.007385514713631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11544074511</v>
      </c>
      <c r="D13" s="43">
        <v>11624528351</v>
      </c>
      <c r="E13" s="43">
        <v>9557991261</v>
      </c>
      <c r="F13" s="43">
        <v>10751491590</v>
      </c>
      <c r="G13" s="44">
        <v>11470070450</v>
      </c>
      <c r="H13" s="45">
        <v>12274127590</v>
      </c>
      <c r="I13" s="22">
        <f t="shared" si="0"/>
        <v>12.486936809305371</v>
      </c>
      <c r="J13" s="23">
        <f t="shared" si="1"/>
        <v>8.694608207803235</v>
      </c>
      <c r="K13" s="2"/>
    </row>
    <row r="14" spans="1:11" ht="12.75">
      <c r="A14" s="5"/>
      <c r="B14" s="21" t="s">
        <v>22</v>
      </c>
      <c r="C14" s="43">
        <v>1072569568</v>
      </c>
      <c r="D14" s="43">
        <v>1072722420</v>
      </c>
      <c r="E14" s="43">
        <v>381652024</v>
      </c>
      <c r="F14" s="43">
        <v>2789922560</v>
      </c>
      <c r="G14" s="44">
        <v>2942496240</v>
      </c>
      <c r="H14" s="45">
        <v>3222073540</v>
      </c>
      <c r="I14" s="22">
        <f t="shared" si="0"/>
        <v>631.0121221838457</v>
      </c>
      <c r="J14" s="23">
        <f t="shared" si="1"/>
        <v>103.62102823048632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12993039290</v>
      </c>
      <c r="D16" s="43">
        <v>12993039290</v>
      </c>
      <c r="E16" s="43">
        <v>11626104799</v>
      </c>
      <c r="F16" s="43">
        <v>13430664590</v>
      </c>
      <c r="G16" s="44">
        <v>15209138250</v>
      </c>
      <c r="H16" s="45">
        <v>16337962350</v>
      </c>
      <c r="I16" s="22">
        <f t="shared" si="0"/>
        <v>15.521619856335867</v>
      </c>
      <c r="J16" s="23">
        <f t="shared" si="1"/>
        <v>12.00942105674827</v>
      </c>
      <c r="K16" s="2"/>
    </row>
    <row r="17" spans="1:11" ht="12.75">
      <c r="A17" s="5"/>
      <c r="B17" s="21" t="s">
        <v>24</v>
      </c>
      <c r="C17" s="43">
        <v>13119210521</v>
      </c>
      <c r="D17" s="43">
        <v>13662979995</v>
      </c>
      <c r="E17" s="43">
        <v>10459873475</v>
      </c>
      <c r="F17" s="43">
        <v>13189731820</v>
      </c>
      <c r="G17" s="44">
        <v>13918077510</v>
      </c>
      <c r="H17" s="45">
        <v>14484555840</v>
      </c>
      <c r="I17" s="29">
        <f t="shared" si="0"/>
        <v>26.0983878201261</v>
      </c>
      <c r="J17" s="30">
        <f t="shared" si="1"/>
        <v>11.461850859308175</v>
      </c>
      <c r="K17" s="2"/>
    </row>
    <row r="18" spans="1:11" ht="12.75">
      <c r="A18" s="5"/>
      <c r="B18" s="24" t="s">
        <v>25</v>
      </c>
      <c r="C18" s="46">
        <v>38728893890</v>
      </c>
      <c r="D18" s="46">
        <v>39353270056</v>
      </c>
      <c r="E18" s="46">
        <v>32025621559</v>
      </c>
      <c r="F18" s="46">
        <v>40161810560</v>
      </c>
      <c r="G18" s="47">
        <v>43539782450</v>
      </c>
      <c r="H18" s="48">
        <v>46318719320</v>
      </c>
      <c r="I18" s="25">
        <f t="shared" si="0"/>
        <v>25.405249312682045</v>
      </c>
      <c r="J18" s="26">
        <f t="shared" si="1"/>
        <v>13.088816350269417</v>
      </c>
      <c r="K18" s="2"/>
    </row>
    <row r="19" spans="1:11" ht="23.25" customHeight="1">
      <c r="A19" s="31"/>
      <c r="B19" s="32" t="s">
        <v>26</v>
      </c>
      <c r="C19" s="52">
        <v>519614592</v>
      </c>
      <c r="D19" s="52">
        <v>277497265</v>
      </c>
      <c r="E19" s="52">
        <v>2168414112</v>
      </c>
      <c r="F19" s="53">
        <v>372435060</v>
      </c>
      <c r="G19" s="54">
        <v>1085349440</v>
      </c>
      <c r="H19" s="55">
        <v>1730943060</v>
      </c>
      <c r="I19" s="33">
        <f t="shared" si="0"/>
        <v>-82.82454177276632</v>
      </c>
      <c r="J19" s="34">
        <f t="shared" si="1"/>
        <v>-7.2358465542886385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1654597000</v>
      </c>
      <c r="D22" s="43">
        <v>92000000</v>
      </c>
      <c r="E22" s="43">
        <v>167861956</v>
      </c>
      <c r="F22" s="43">
        <v>1023498000</v>
      </c>
      <c r="G22" s="44">
        <v>1000000000</v>
      </c>
      <c r="H22" s="45">
        <v>1000000000</v>
      </c>
      <c r="I22" s="38">
        <f t="shared" si="0"/>
        <v>509.7260060522588</v>
      </c>
      <c r="J22" s="23">
        <f t="shared" si="1"/>
        <v>81.27972771479935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18575</v>
      </c>
      <c r="F23" s="43">
        <v>240948000</v>
      </c>
      <c r="G23" s="44">
        <v>551695000</v>
      </c>
      <c r="H23" s="45">
        <v>907872000</v>
      </c>
      <c r="I23" s="38">
        <f t="shared" si="0"/>
        <v>1297062.8532974427</v>
      </c>
      <c r="J23" s="23">
        <f t="shared" si="1"/>
        <v>3556.216744002139</v>
      </c>
      <c r="K23" s="2"/>
    </row>
    <row r="24" spans="1:11" ht="12.75">
      <c r="A24" s="9"/>
      <c r="B24" s="21" t="s">
        <v>30</v>
      </c>
      <c r="C24" s="43">
        <v>3494707000</v>
      </c>
      <c r="D24" s="43">
        <v>2822769004</v>
      </c>
      <c r="E24" s="43">
        <v>1225876155</v>
      </c>
      <c r="F24" s="43">
        <v>3528323000</v>
      </c>
      <c r="G24" s="44">
        <v>3547210000</v>
      </c>
      <c r="H24" s="45">
        <v>3675520000</v>
      </c>
      <c r="I24" s="38">
        <f t="shared" si="0"/>
        <v>187.82050989481885</v>
      </c>
      <c r="J24" s="23">
        <f t="shared" si="1"/>
        <v>44.19738931875072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5149304000</v>
      </c>
      <c r="D26" s="46">
        <v>2914769004</v>
      </c>
      <c r="E26" s="46">
        <v>1393756686</v>
      </c>
      <c r="F26" s="46">
        <v>4792769000</v>
      </c>
      <c r="G26" s="47">
        <v>5098905000</v>
      </c>
      <c r="H26" s="48">
        <v>5583392000</v>
      </c>
      <c r="I26" s="25">
        <f t="shared" si="0"/>
        <v>243.87415308155158</v>
      </c>
      <c r="J26" s="26">
        <f t="shared" si="1"/>
        <v>58.81946134852074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743818000</v>
      </c>
      <c r="D28" s="43">
        <v>342668990</v>
      </c>
      <c r="E28" s="43">
        <v>237734874</v>
      </c>
      <c r="F28" s="43">
        <v>357092000</v>
      </c>
      <c r="G28" s="44">
        <v>436885000</v>
      </c>
      <c r="H28" s="45">
        <v>408109000</v>
      </c>
      <c r="I28" s="38">
        <f t="shared" si="0"/>
        <v>50.20598113846773</v>
      </c>
      <c r="J28" s="23">
        <f t="shared" si="1"/>
        <v>19.73683088771143</v>
      </c>
      <c r="K28" s="2"/>
    </row>
    <row r="29" spans="1:11" ht="12.75">
      <c r="A29" s="9"/>
      <c r="B29" s="21" t="s">
        <v>35</v>
      </c>
      <c r="C29" s="43">
        <v>740318000</v>
      </c>
      <c r="D29" s="43">
        <v>455204557</v>
      </c>
      <c r="E29" s="43">
        <v>265260934</v>
      </c>
      <c r="F29" s="43">
        <v>425663000</v>
      </c>
      <c r="G29" s="44">
        <v>580378000</v>
      </c>
      <c r="H29" s="45">
        <v>633386000</v>
      </c>
      <c r="I29" s="38">
        <f t="shared" si="0"/>
        <v>60.46953977776464</v>
      </c>
      <c r="J29" s="23">
        <f t="shared" si="1"/>
        <v>33.6590556734071</v>
      </c>
      <c r="K29" s="2"/>
    </row>
    <row r="30" spans="1:11" ht="12.75">
      <c r="A30" s="9"/>
      <c r="B30" s="21" t="s">
        <v>36</v>
      </c>
      <c r="C30" s="43">
        <v>708226000</v>
      </c>
      <c r="D30" s="43">
        <v>599459494</v>
      </c>
      <c r="E30" s="43">
        <v>35330157</v>
      </c>
      <c r="F30" s="43">
        <v>602603000</v>
      </c>
      <c r="G30" s="44">
        <v>658742000</v>
      </c>
      <c r="H30" s="45">
        <v>789800000</v>
      </c>
      <c r="I30" s="38">
        <f t="shared" si="0"/>
        <v>1605.6335186962233</v>
      </c>
      <c r="J30" s="23">
        <f t="shared" si="1"/>
        <v>181.7023829097407</v>
      </c>
      <c r="K30" s="2"/>
    </row>
    <row r="31" spans="1:11" ht="12.75">
      <c r="A31" s="9"/>
      <c r="B31" s="21" t="s">
        <v>37</v>
      </c>
      <c r="C31" s="43">
        <v>2733782000</v>
      </c>
      <c r="D31" s="43">
        <v>1585933554</v>
      </c>
      <c r="E31" s="43">
        <v>1352054819</v>
      </c>
      <c r="F31" s="43">
        <v>1848462000</v>
      </c>
      <c r="G31" s="44">
        <v>1789795000</v>
      </c>
      <c r="H31" s="45">
        <v>1845625000</v>
      </c>
      <c r="I31" s="38">
        <f t="shared" si="0"/>
        <v>36.71501880131978</v>
      </c>
      <c r="J31" s="23">
        <f t="shared" si="1"/>
        <v>10.930180920773047</v>
      </c>
      <c r="K31" s="2"/>
    </row>
    <row r="32" spans="1:11" ht="12.75">
      <c r="A32" s="9"/>
      <c r="B32" s="21" t="s">
        <v>31</v>
      </c>
      <c r="C32" s="43">
        <v>2928461000</v>
      </c>
      <c r="D32" s="43">
        <v>2568254486</v>
      </c>
      <c r="E32" s="43">
        <v>1400527503</v>
      </c>
      <c r="F32" s="43">
        <v>1558949000</v>
      </c>
      <c r="G32" s="44">
        <v>1633105000</v>
      </c>
      <c r="H32" s="45">
        <v>1906472000</v>
      </c>
      <c r="I32" s="38">
        <f t="shared" si="0"/>
        <v>11.31155915615032</v>
      </c>
      <c r="J32" s="23">
        <f t="shared" si="1"/>
        <v>10.82717500513166</v>
      </c>
      <c r="K32" s="2"/>
    </row>
    <row r="33" spans="1:11" ht="13.5" thickBot="1">
      <c r="A33" s="9"/>
      <c r="B33" s="39" t="s">
        <v>38</v>
      </c>
      <c r="C33" s="59">
        <v>7854605000</v>
      </c>
      <c r="D33" s="59">
        <v>5551521081</v>
      </c>
      <c r="E33" s="59">
        <v>3290908287</v>
      </c>
      <c r="F33" s="59">
        <v>4792769000</v>
      </c>
      <c r="G33" s="60">
        <v>5098905000</v>
      </c>
      <c r="H33" s="61">
        <v>5583392000</v>
      </c>
      <c r="I33" s="40">
        <f t="shared" si="0"/>
        <v>45.63666264820463</v>
      </c>
      <c r="J33" s="41">
        <f t="shared" si="1"/>
        <v>19.268964003470266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115445985</v>
      </c>
      <c r="D8" s="43">
        <v>115445985</v>
      </c>
      <c r="E8" s="43">
        <v>101356962</v>
      </c>
      <c r="F8" s="43">
        <v>87919079</v>
      </c>
      <c r="G8" s="44">
        <v>94073415</v>
      </c>
      <c r="H8" s="45">
        <v>100658554</v>
      </c>
      <c r="I8" s="22">
        <f>IF($E8=0,0,(($F8/$E8)-1)*100)</f>
        <v>-13.25797728625686</v>
      </c>
      <c r="J8" s="23">
        <f>IF($E8=0,0,((($H8/$E8)^(1/3))-1)*100)</f>
        <v>-0.23021550112815037</v>
      </c>
      <c r="K8" s="2"/>
    </row>
    <row r="9" spans="1:11" ht="12.75">
      <c r="A9" s="5"/>
      <c r="B9" s="21" t="s">
        <v>17</v>
      </c>
      <c r="C9" s="43">
        <v>153368898</v>
      </c>
      <c r="D9" s="43">
        <v>149749216</v>
      </c>
      <c r="E9" s="43">
        <v>135371045</v>
      </c>
      <c r="F9" s="43">
        <v>154545333</v>
      </c>
      <c r="G9" s="44">
        <v>164651016</v>
      </c>
      <c r="H9" s="45">
        <v>176757616</v>
      </c>
      <c r="I9" s="22">
        <f>IF($E9=0,0,(($F9/$E9)-1)*100)</f>
        <v>14.164246128114023</v>
      </c>
      <c r="J9" s="23">
        <f>IF($E9=0,0,((($H9/$E9)^(1/3))-1)*100)</f>
        <v>9.299317810653541</v>
      </c>
      <c r="K9" s="2"/>
    </row>
    <row r="10" spans="1:11" ht="12.75">
      <c r="A10" s="5"/>
      <c r="B10" s="21" t="s">
        <v>18</v>
      </c>
      <c r="C10" s="43">
        <v>71338717</v>
      </c>
      <c r="D10" s="43">
        <v>73733417</v>
      </c>
      <c r="E10" s="43">
        <v>70409383</v>
      </c>
      <c r="F10" s="43">
        <v>107547463</v>
      </c>
      <c r="G10" s="44">
        <v>98376306</v>
      </c>
      <c r="H10" s="45">
        <v>103388910</v>
      </c>
      <c r="I10" s="22">
        <f aca="true" t="shared" si="0" ref="I10:I33">IF($E10=0,0,(($F10/$E10)-1)*100)</f>
        <v>52.74592450270441</v>
      </c>
      <c r="J10" s="23">
        <f aca="true" t="shared" si="1" ref="J10:J33">IF($E10=0,0,((($H10/$E10)^(1/3))-1)*100)</f>
        <v>13.661785148956639</v>
      </c>
      <c r="K10" s="2"/>
    </row>
    <row r="11" spans="1:11" ht="12.75">
      <c r="A11" s="9"/>
      <c r="B11" s="24" t="s">
        <v>19</v>
      </c>
      <c r="C11" s="46">
        <v>340153600</v>
      </c>
      <c r="D11" s="46">
        <v>338928618</v>
      </c>
      <c r="E11" s="46">
        <v>307137390</v>
      </c>
      <c r="F11" s="46">
        <v>350011875</v>
      </c>
      <c r="G11" s="47">
        <v>357100737</v>
      </c>
      <c r="H11" s="48">
        <v>380805080</v>
      </c>
      <c r="I11" s="25">
        <f t="shared" si="0"/>
        <v>13.959383128182479</v>
      </c>
      <c r="J11" s="26">
        <f t="shared" si="1"/>
        <v>7.429448927959381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129282203</v>
      </c>
      <c r="D13" s="43">
        <v>122785880</v>
      </c>
      <c r="E13" s="43">
        <v>116473900</v>
      </c>
      <c r="F13" s="43">
        <v>134788896</v>
      </c>
      <c r="G13" s="44">
        <v>143187480</v>
      </c>
      <c r="H13" s="45">
        <v>151079906</v>
      </c>
      <c r="I13" s="22">
        <f t="shared" si="0"/>
        <v>15.724549448417191</v>
      </c>
      <c r="J13" s="23">
        <f t="shared" si="1"/>
        <v>9.058460503769329</v>
      </c>
      <c r="K13" s="2"/>
    </row>
    <row r="14" spans="1:11" ht="12.75">
      <c r="A14" s="5"/>
      <c r="B14" s="21" t="s">
        <v>22</v>
      </c>
      <c r="C14" s="43">
        <v>7726668</v>
      </c>
      <c r="D14" s="43">
        <v>7776668</v>
      </c>
      <c r="E14" s="43">
        <v>82841</v>
      </c>
      <c r="F14" s="43">
        <v>7746668</v>
      </c>
      <c r="G14" s="44">
        <v>8054345</v>
      </c>
      <c r="H14" s="45">
        <v>8370836</v>
      </c>
      <c r="I14" s="22">
        <f t="shared" si="0"/>
        <v>9251.24877777912</v>
      </c>
      <c r="J14" s="23">
        <f t="shared" si="1"/>
        <v>365.77320433975007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106045941</v>
      </c>
      <c r="D16" s="43">
        <v>104045941</v>
      </c>
      <c r="E16" s="43">
        <v>89409909</v>
      </c>
      <c r="F16" s="43">
        <v>108932080</v>
      </c>
      <c r="G16" s="44">
        <v>115468005</v>
      </c>
      <c r="H16" s="45">
        <v>124243573</v>
      </c>
      <c r="I16" s="22">
        <f t="shared" si="0"/>
        <v>21.83446020507638</v>
      </c>
      <c r="J16" s="23">
        <f t="shared" si="1"/>
        <v>11.591066049980059</v>
      </c>
      <c r="K16" s="2"/>
    </row>
    <row r="17" spans="1:11" ht="12.75">
      <c r="A17" s="5"/>
      <c r="B17" s="21" t="s">
        <v>24</v>
      </c>
      <c r="C17" s="43">
        <v>90580307</v>
      </c>
      <c r="D17" s="43">
        <v>98298597</v>
      </c>
      <c r="E17" s="43">
        <v>66407915</v>
      </c>
      <c r="F17" s="43">
        <v>93341149</v>
      </c>
      <c r="G17" s="44">
        <v>103349310</v>
      </c>
      <c r="H17" s="45">
        <v>107569397</v>
      </c>
      <c r="I17" s="29">
        <f t="shared" si="0"/>
        <v>40.55726489831821</v>
      </c>
      <c r="J17" s="30">
        <f t="shared" si="1"/>
        <v>17.44187141959117</v>
      </c>
      <c r="K17" s="2"/>
    </row>
    <row r="18" spans="1:11" ht="12.75">
      <c r="A18" s="5"/>
      <c r="B18" s="24" t="s">
        <v>25</v>
      </c>
      <c r="C18" s="46">
        <v>333635119</v>
      </c>
      <c r="D18" s="46">
        <v>332907086</v>
      </c>
      <c r="E18" s="46">
        <v>272374565</v>
      </c>
      <c r="F18" s="46">
        <v>344808793</v>
      </c>
      <c r="G18" s="47">
        <v>370059140</v>
      </c>
      <c r="H18" s="48">
        <v>391263712</v>
      </c>
      <c r="I18" s="25">
        <f t="shared" si="0"/>
        <v>26.59360942898614</v>
      </c>
      <c r="J18" s="26">
        <f t="shared" si="1"/>
        <v>12.832533671160927</v>
      </c>
      <c r="K18" s="2"/>
    </row>
    <row r="19" spans="1:11" ht="23.25" customHeight="1">
      <c r="A19" s="31"/>
      <c r="B19" s="32" t="s">
        <v>26</v>
      </c>
      <c r="C19" s="52">
        <v>6518481</v>
      </c>
      <c r="D19" s="52">
        <v>6021532</v>
      </c>
      <c r="E19" s="52">
        <v>34762825</v>
      </c>
      <c r="F19" s="53">
        <v>5203082</v>
      </c>
      <c r="G19" s="54">
        <v>-12958403</v>
      </c>
      <c r="H19" s="55">
        <v>-10458632</v>
      </c>
      <c r="I19" s="33">
        <f t="shared" si="0"/>
        <v>-85.03262608835732</v>
      </c>
      <c r="J19" s="34">
        <f t="shared" si="1"/>
        <v>-167.00696383412975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9594394</v>
      </c>
      <c r="G23" s="44">
        <v>15657800</v>
      </c>
      <c r="H23" s="45">
        <v>22065500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15610000</v>
      </c>
      <c r="D24" s="43">
        <v>15610000</v>
      </c>
      <c r="E24" s="43">
        <v>8932552</v>
      </c>
      <c r="F24" s="43">
        <v>18737000</v>
      </c>
      <c r="G24" s="44">
        <v>15826000</v>
      </c>
      <c r="H24" s="45">
        <v>16713000</v>
      </c>
      <c r="I24" s="38">
        <f t="shared" si="0"/>
        <v>109.76088356384604</v>
      </c>
      <c r="J24" s="23">
        <f t="shared" si="1"/>
        <v>23.223333498283203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15610000</v>
      </c>
      <c r="D26" s="46">
        <v>15610000</v>
      </c>
      <c r="E26" s="46">
        <v>8932552</v>
      </c>
      <c r="F26" s="46">
        <v>28331394</v>
      </c>
      <c r="G26" s="47">
        <v>31483800</v>
      </c>
      <c r="H26" s="48">
        <v>38778500</v>
      </c>
      <c r="I26" s="25">
        <f t="shared" si="0"/>
        <v>217.1702107079813</v>
      </c>
      <c r="J26" s="26">
        <f t="shared" si="1"/>
        <v>63.13174594172914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3300000</v>
      </c>
      <c r="D29" s="43">
        <v>3297400</v>
      </c>
      <c r="E29" s="43">
        <v>936017</v>
      </c>
      <c r="F29" s="43">
        <v>6302861</v>
      </c>
      <c r="G29" s="44">
        <v>8100000</v>
      </c>
      <c r="H29" s="45">
        <v>8100000</v>
      </c>
      <c r="I29" s="38">
        <f t="shared" si="0"/>
        <v>573.3703554529458</v>
      </c>
      <c r="J29" s="23">
        <f t="shared" si="1"/>
        <v>105.305426003182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2500000</v>
      </c>
      <c r="D31" s="43">
        <v>2530000</v>
      </c>
      <c r="E31" s="43">
        <v>745391</v>
      </c>
      <c r="F31" s="43">
        <v>14029139</v>
      </c>
      <c r="G31" s="44">
        <v>14976000</v>
      </c>
      <c r="H31" s="45">
        <v>19213000</v>
      </c>
      <c r="I31" s="38">
        <f t="shared" si="0"/>
        <v>1782.1181098242398</v>
      </c>
      <c r="J31" s="23">
        <f t="shared" si="1"/>
        <v>195.39536688289547</v>
      </c>
      <c r="K31" s="2"/>
    </row>
    <row r="32" spans="1:11" ht="12.75">
      <c r="A32" s="9"/>
      <c r="B32" s="21" t="s">
        <v>31</v>
      </c>
      <c r="C32" s="43">
        <v>17755635</v>
      </c>
      <c r="D32" s="43">
        <v>17231286</v>
      </c>
      <c r="E32" s="43">
        <v>11212934</v>
      </c>
      <c r="F32" s="43">
        <v>7999394</v>
      </c>
      <c r="G32" s="44">
        <v>8407800</v>
      </c>
      <c r="H32" s="45">
        <v>11465500</v>
      </c>
      <c r="I32" s="38">
        <f t="shared" si="0"/>
        <v>-28.659225141252055</v>
      </c>
      <c r="J32" s="23">
        <f t="shared" si="1"/>
        <v>0.7452496956407373</v>
      </c>
      <c r="K32" s="2"/>
    </row>
    <row r="33" spans="1:11" ht="13.5" thickBot="1">
      <c r="A33" s="9"/>
      <c r="B33" s="39" t="s">
        <v>38</v>
      </c>
      <c r="C33" s="59">
        <v>23555635</v>
      </c>
      <c r="D33" s="59">
        <v>23058686</v>
      </c>
      <c r="E33" s="59">
        <v>12894342</v>
      </c>
      <c r="F33" s="59">
        <v>28331394</v>
      </c>
      <c r="G33" s="60">
        <v>31483800</v>
      </c>
      <c r="H33" s="61">
        <v>38778500</v>
      </c>
      <c r="I33" s="40">
        <f t="shared" si="0"/>
        <v>119.71957933177202</v>
      </c>
      <c r="J33" s="41">
        <f t="shared" si="1"/>
        <v>44.34351394547311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35358540</v>
      </c>
      <c r="D8" s="43">
        <v>35358540</v>
      </c>
      <c r="E8" s="43">
        <v>35641725</v>
      </c>
      <c r="F8" s="43">
        <v>37055751</v>
      </c>
      <c r="G8" s="44">
        <v>38945595</v>
      </c>
      <c r="H8" s="45">
        <v>41009713</v>
      </c>
      <c r="I8" s="22">
        <f>IF($E8=0,0,(($F8/$E8)-1)*100)</f>
        <v>3.967333230925263</v>
      </c>
      <c r="J8" s="23">
        <f>IF($E8=0,0,((($H8/$E8)^(1/3))-1)*100)</f>
        <v>4.787466015812281</v>
      </c>
      <c r="K8" s="2"/>
    </row>
    <row r="9" spans="1:11" ht="12.75">
      <c r="A9" s="5"/>
      <c r="B9" s="21" t="s">
        <v>17</v>
      </c>
      <c r="C9" s="43">
        <v>15195727</v>
      </c>
      <c r="D9" s="43">
        <v>14995242</v>
      </c>
      <c r="E9" s="43">
        <v>14456217</v>
      </c>
      <c r="F9" s="43">
        <v>16306069</v>
      </c>
      <c r="G9" s="44">
        <v>17800245</v>
      </c>
      <c r="H9" s="45">
        <v>19507494</v>
      </c>
      <c r="I9" s="22">
        <f>IF($E9=0,0,(($F9/$E9)-1)*100)</f>
        <v>12.796238462662801</v>
      </c>
      <c r="J9" s="23">
        <f>IF($E9=0,0,((($H9/$E9)^(1/3))-1)*100)</f>
        <v>10.505087915787236</v>
      </c>
      <c r="K9" s="2"/>
    </row>
    <row r="10" spans="1:11" ht="12.75">
      <c r="A10" s="5"/>
      <c r="B10" s="21" t="s">
        <v>18</v>
      </c>
      <c r="C10" s="43">
        <v>166923252</v>
      </c>
      <c r="D10" s="43">
        <v>172385164</v>
      </c>
      <c r="E10" s="43">
        <v>114096640</v>
      </c>
      <c r="F10" s="43">
        <v>170816199</v>
      </c>
      <c r="G10" s="44">
        <v>181148728</v>
      </c>
      <c r="H10" s="45">
        <v>189368953</v>
      </c>
      <c r="I10" s="22">
        <f aca="true" t="shared" si="0" ref="I10:I33">IF($E10=0,0,(($F10/$E10)-1)*100)</f>
        <v>49.711857421918815</v>
      </c>
      <c r="J10" s="23">
        <f aca="true" t="shared" si="1" ref="J10:J33">IF($E10=0,0,((($H10/$E10)^(1/3))-1)*100)</f>
        <v>18.3982566294133</v>
      </c>
      <c r="K10" s="2"/>
    </row>
    <row r="11" spans="1:11" ht="12.75">
      <c r="A11" s="9"/>
      <c r="B11" s="24" t="s">
        <v>19</v>
      </c>
      <c r="C11" s="46">
        <v>217477519</v>
      </c>
      <c r="D11" s="46">
        <v>222738946</v>
      </c>
      <c r="E11" s="46">
        <v>164194582</v>
      </c>
      <c r="F11" s="46">
        <v>224178019</v>
      </c>
      <c r="G11" s="47">
        <v>237894568</v>
      </c>
      <c r="H11" s="48">
        <v>249886160</v>
      </c>
      <c r="I11" s="25">
        <f t="shared" si="0"/>
        <v>36.53192222871275</v>
      </c>
      <c r="J11" s="26">
        <f t="shared" si="1"/>
        <v>15.025587544065022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95079966</v>
      </c>
      <c r="D13" s="43">
        <v>81125386</v>
      </c>
      <c r="E13" s="43">
        <v>5664542</v>
      </c>
      <c r="F13" s="43">
        <v>110341427</v>
      </c>
      <c r="G13" s="44">
        <v>115121488</v>
      </c>
      <c r="H13" s="45">
        <v>121803834</v>
      </c>
      <c r="I13" s="22">
        <f t="shared" si="0"/>
        <v>1847.9320128617637</v>
      </c>
      <c r="J13" s="23">
        <f t="shared" si="1"/>
        <v>178.07720257028458</v>
      </c>
      <c r="K13" s="2"/>
    </row>
    <row r="14" spans="1:11" ht="12.75">
      <c r="A14" s="5"/>
      <c r="B14" s="21" t="s">
        <v>22</v>
      </c>
      <c r="C14" s="43">
        <v>2355111</v>
      </c>
      <c r="D14" s="43">
        <v>7355111</v>
      </c>
      <c r="E14" s="43">
        <v>0</v>
      </c>
      <c r="F14" s="43">
        <v>2494062</v>
      </c>
      <c r="G14" s="44">
        <v>2494062</v>
      </c>
      <c r="H14" s="45">
        <v>2494062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20000000</v>
      </c>
      <c r="D16" s="43">
        <v>17391304</v>
      </c>
      <c r="E16" s="43">
        <v>20464861</v>
      </c>
      <c r="F16" s="43">
        <v>15068600</v>
      </c>
      <c r="G16" s="44">
        <v>19686820</v>
      </c>
      <c r="H16" s="45">
        <v>20200000</v>
      </c>
      <c r="I16" s="22">
        <f t="shared" si="0"/>
        <v>-26.368422438833083</v>
      </c>
      <c r="J16" s="23">
        <f t="shared" si="1"/>
        <v>-0.4332823926135543</v>
      </c>
      <c r="K16" s="2"/>
    </row>
    <row r="17" spans="1:11" ht="12.75">
      <c r="A17" s="5"/>
      <c r="B17" s="21" t="s">
        <v>24</v>
      </c>
      <c r="C17" s="43">
        <v>105930594</v>
      </c>
      <c r="D17" s="43">
        <v>124614381</v>
      </c>
      <c r="E17" s="43">
        <v>54024786</v>
      </c>
      <c r="F17" s="43">
        <v>78295622</v>
      </c>
      <c r="G17" s="44">
        <v>60234706</v>
      </c>
      <c r="H17" s="45">
        <v>64228242</v>
      </c>
      <c r="I17" s="29">
        <f t="shared" si="0"/>
        <v>44.92537184691485</v>
      </c>
      <c r="J17" s="30">
        <f t="shared" si="1"/>
        <v>5.936184423022195</v>
      </c>
      <c r="K17" s="2"/>
    </row>
    <row r="18" spans="1:11" ht="12.75">
      <c r="A18" s="5"/>
      <c r="B18" s="24" t="s">
        <v>25</v>
      </c>
      <c r="C18" s="46">
        <v>223365671</v>
      </c>
      <c r="D18" s="46">
        <v>230486182</v>
      </c>
      <c r="E18" s="46">
        <v>80154189</v>
      </c>
      <c r="F18" s="46">
        <v>206199711</v>
      </c>
      <c r="G18" s="47">
        <v>197537076</v>
      </c>
      <c r="H18" s="48">
        <v>208726138</v>
      </c>
      <c r="I18" s="25">
        <f t="shared" si="0"/>
        <v>157.25381738938188</v>
      </c>
      <c r="J18" s="26">
        <f t="shared" si="1"/>
        <v>37.57838416412183</v>
      </c>
      <c r="K18" s="2"/>
    </row>
    <row r="19" spans="1:11" ht="23.25" customHeight="1">
      <c r="A19" s="31"/>
      <c r="B19" s="32" t="s">
        <v>26</v>
      </c>
      <c r="C19" s="52">
        <v>-5888152</v>
      </c>
      <c r="D19" s="52">
        <v>-7747236</v>
      </c>
      <c r="E19" s="52">
        <v>84040393</v>
      </c>
      <c r="F19" s="53">
        <v>17978308</v>
      </c>
      <c r="G19" s="54">
        <v>40357492</v>
      </c>
      <c r="H19" s="55">
        <v>41160022</v>
      </c>
      <c r="I19" s="33">
        <f t="shared" si="0"/>
        <v>-78.60753935312988</v>
      </c>
      <c r="J19" s="34">
        <f t="shared" si="1"/>
        <v>-21.175267089503347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39630002</v>
      </c>
      <c r="D23" s="43">
        <v>49136981</v>
      </c>
      <c r="E23" s="43">
        <v>32834160</v>
      </c>
      <c r="F23" s="43">
        <v>59757743</v>
      </c>
      <c r="G23" s="44">
        <v>73878590</v>
      </c>
      <c r="H23" s="45">
        <v>11558482</v>
      </c>
      <c r="I23" s="38">
        <f t="shared" si="0"/>
        <v>81.9986958703984</v>
      </c>
      <c r="J23" s="23">
        <f t="shared" si="1"/>
        <v>-29.391286778693292</v>
      </c>
      <c r="K23" s="2"/>
    </row>
    <row r="24" spans="1:11" ht="12.75">
      <c r="A24" s="9"/>
      <c r="B24" s="21" t="s">
        <v>30</v>
      </c>
      <c r="C24" s="43">
        <v>50048000</v>
      </c>
      <c r="D24" s="43">
        <v>45444138</v>
      </c>
      <c r="E24" s="43">
        <v>27100647</v>
      </c>
      <c r="F24" s="43">
        <v>33470181</v>
      </c>
      <c r="G24" s="44">
        <v>38794472</v>
      </c>
      <c r="H24" s="45">
        <v>31592146</v>
      </c>
      <c r="I24" s="38">
        <f t="shared" si="0"/>
        <v>23.503254368797922</v>
      </c>
      <c r="J24" s="23">
        <f t="shared" si="1"/>
        <v>5.244600235845076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89678002</v>
      </c>
      <c r="D26" s="46">
        <v>94581119</v>
      </c>
      <c r="E26" s="46">
        <v>59934807</v>
      </c>
      <c r="F26" s="46">
        <v>93227924</v>
      </c>
      <c r="G26" s="47">
        <v>112673062</v>
      </c>
      <c r="H26" s="48">
        <v>43150628</v>
      </c>
      <c r="I26" s="25">
        <f t="shared" si="0"/>
        <v>55.54888497430217</v>
      </c>
      <c r="J26" s="26">
        <f t="shared" si="1"/>
        <v>-10.373589559931972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300000</v>
      </c>
      <c r="D28" s="43">
        <v>260870</v>
      </c>
      <c r="E28" s="43">
        <v>137400</v>
      </c>
      <c r="F28" s="43">
        <v>391304</v>
      </c>
      <c r="G28" s="44">
        <v>0</v>
      </c>
      <c r="H28" s="45">
        <v>0</v>
      </c>
      <c r="I28" s="38">
        <f t="shared" si="0"/>
        <v>184.79184861717616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19000000</v>
      </c>
      <c r="D29" s="43">
        <v>16521739</v>
      </c>
      <c r="E29" s="43">
        <v>15245028</v>
      </c>
      <c r="F29" s="43">
        <v>7695653</v>
      </c>
      <c r="G29" s="44">
        <v>16413044</v>
      </c>
      <c r="H29" s="45">
        <v>15353044</v>
      </c>
      <c r="I29" s="38">
        <f t="shared" si="0"/>
        <v>-49.52024358367856</v>
      </c>
      <c r="J29" s="23">
        <f t="shared" si="1"/>
        <v>0.23562193506985185</v>
      </c>
      <c r="K29" s="2"/>
    </row>
    <row r="30" spans="1:11" ht="12.75">
      <c r="A30" s="9"/>
      <c r="B30" s="21" t="s">
        <v>36</v>
      </c>
      <c r="C30" s="43">
        <v>150000</v>
      </c>
      <c r="D30" s="43">
        <v>130435</v>
      </c>
      <c r="E30" s="43">
        <v>0</v>
      </c>
      <c r="F30" s="43">
        <v>521739</v>
      </c>
      <c r="G30" s="44">
        <v>695652</v>
      </c>
      <c r="H30" s="45">
        <v>78261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27129055</v>
      </c>
      <c r="D31" s="43">
        <v>25348472</v>
      </c>
      <c r="E31" s="43">
        <v>15452049</v>
      </c>
      <c r="F31" s="43">
        <v>41592087</v>
      </c>
      <c r="G31" s="44">
        <v>76453871</v>
      </c>
      <c r="H31" s="45">
        <v>24481494</v>
      </c>
      <c r="I31" s="38">
        <f t="shared" si="0"/>
        <v>169.1687490765788</v>
      </c>
      <c r="J31" s="23">
        <f t="shared" si="1"/>
        <v>16.57818250850356</v>
      </c>
      <c r="K31" s="2"/>
    </row>
    <row r="32" spans="1:11" ht="12.75">
      <c r="A32" s="9"/>
      <c r="B32" s="21" t="s">
        <v>31</v>
      </c>
      <c r="C32" s="43">
        <v>43098947</v>
      </c>
      <c r="D32" s="43">
        <v>52319603</v>
      </c>
      <c r="E32" s="43">
        <v>29100330</v>
      </c>
      <c r="F32" s="43">
        <v>43027141</v>
      </c>
      <c r="G32" s="44">
        <v>19110495</v>
      </c>
      <c r="H32" s="45">
        <v>3237829</v>
      </c>
      <c r="I32" s="38">
        <f t="shared" si="0"/>
        <v>47.85791432605746</v>
      </c>
      <c r="J32" s="23">
        <f t="shared" si="1"/>
        <v>-51.90292509982493</v>
      </c>
      <c r="K32" s="2"/>
    </row>
    <row r="33" spans="1:11" ht="13.5" thickBot="1">
      <c r="A33" s="9"/>
      <c r="B33" s="39" t="s">
        <v>38</v>
      </c>
      <c r="C33" s="59">
        <v>89678002</v>
      </c>
      <c r="D33" s="59">
        <v>94581119</v>
      </c>
      <c r="E33" s="59">
        <v>59934807</v>
      </c>
      <c r="F33" s="59">
        <v>93227924</v>
      </c>
      <c r="G33" s="60">
        <v>112673062</v>
      </c>
      <c r="H33" s="61">
        <v>43150628</v>
      </c>
      <c r="I33" s="40">
        <f t="shared" si="0"/>
        <v>55.54888497430217</v>
      </c>
      <c r="J33" s="41">
        <f t="shared" si="1"/>
        <v>-10.373589559931972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19364981</v>
      </c>
      <c r="D8" s="43">
        <v>18874000</v>
      </c>
      <c r="E8" s="43">
        <v>16814328</v>
      </c>
      <c r="F8" s="43">
        <v>16499998</v>
      </c>
      <c r="G8" s="44">
        <v>16999980</v>
      </c>
      <c r="H8" s="45">
        <v>17499904</v>
      </c>
      <c r="I8" s="22">
        <f>IF($E8=0,0,(($F8/$E8)-1)*100)</f>
        <v>-1.8694175586440376</v>
      </c>
      <c r="J8" s="23">
        <f>IF($E8=0,0,((($H8/$E8)^(1/3))-1)*100)</f>
        <v>1.341046271484947</v>
      </c>
      <c r="K8" s="2"/>
    </row>
    <row r="9" spans="1:11" ht="12.75">
      <c r="A9" s="5"/>
      <c r="B9" s="21" t="s">
        <v>17</v>
      </c>
      <c r="C9" s="43">
        <v>500000</v>
      </c>
      <c r="D9" s="43">
        <v>383529</v>
      </c>
      <c r="E9" s="43">
        <v>387377</v>
      </c>
      <c r="F9" s="43">
        <v>399996</v>
      </c>
      <c r="G9" s="44">
        <v>414996</v>
      </c>
      <c r="H9" s="45">
        <v>429996</v>
      </c>
      <c r="I9" s="22">
        <f>IF($E9=0,0,(($F9/$E9)-1)*100)</f>
        <v>3.2575501384955796</v>
      </c>
      <c r="J9" s="23">
        <f>IF($E9=0,0,((($H9/$E9)^(1/3))-1)*100)</f>
        <v>3.540484941472788</v>
      </c>
      <c r="K9" s="2"/>
    </row>
    <row r="10" spans="1:11" ht="12.75">
      <c r="A10" s="5"/>
      <c r="B10" s="21" t="s">
        <v>18</v>
      </c>
      <c r="C10" s="43">
        <v>199796621</v>
      </c>
      <c r="D10" s="43">
        <v>199588081</v>
      </c>
      <c r="E10" s="43">
        <v>210233888</v>
      </c>
      <c r="F10" s="43">
        <v>206195020</v>
      </c>
      <c r="G10" s="44">
        <v>210196020</v>
      </c>
      <c r="H10" s="45">
        <v>224048016</v>
      </c>
      <c r="I10" s="22">
        <f aca="true" t="shared" si="0" ref="I10:I33">IF($E10=0,0,(($F10/$E10)-1)*100)</f>
        <v>-1.9211308121742987</v>
      </c>
      <c r="J10" s="23">
        <f aca="true" t="shared" si="1" ref="J10:J33">IF($E10=0,0,((($H10/$E10)^(1/3))-1)*100)</f>
        <v>2.1439841163615414</v>
      </c>
      <c r="K10" s="2"/>
    </row>
    <row r="11" spans="1:11" ht="12.75">
      <c r="A11" s="9"/>
      <c r="B11" s="24" t="s">
        <v>19</v>
      </c>
      <c r="C11" s="46">
        <v>219661602</v>
      </c>
      <c r="D11" s="46">
        <v>218845610</v>
      </c>
      <c r="E11" s="46">
        <v>227435593</v>
      </c>
      <c r="F11" s="46">
        <v>223095014</v>
      </c>
      <c r="G11" s="47">
        <v>227610996</v>
      </c>
      <c r="H11" s="48">
        <v>241977916</v>
      </c>
      <c r="I11" s="25">
        <f t="shared" si="0"/>
        <v>-1.9084871205713116</v>
      </c>
      <c r="J11" s="26">
        <f t="shared" si="1"/>
        <v>2.0874682538272182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61768597</v>
      </c>
      <c r="D13" s="43">
        <v>69279431</v>
      </c>
      <c r="E13" s="43">
        <v>70639169</v>
      </c>
      <c r="F13" s="43">
        <v>67702548</v>
      </c>
      <c r="G13" s="44">
        <v>83886144</v>
      </c>
      <c r="H13" s="45">
        <v>90597144</v>
      </c>
      <c r="I13" s="22">
        <f t="shared" si="0"/>
        <v>-4.157213400967386</v>
      </c>
      <c r="J13" s="23">
        <f t="shared" si="1"/>
        <v>8.648309957934952</v>
      </c>
      <c r="K13" s="2"/>
    </row>
    <row r="14" spans="1:11" ht="12.75">
      <c r="A14" s="5"/>
      <c r="B14" s="21" t="s">
        <v>22</v>
      </c>
      <c r="C14" s="43">
        <v>3000000</v>
      </c>
      <c r="D14" s="43">
        <v>3000000</v>
      </c>
      <c r="E14" s="43">
        <v>5364659</v>
      </c>
      <c r="F14" s="43">
        <v>999996</v>
      </c>
      <c r="G14" s="44">
        <v>2000000</v>
      </c>
      <c r="H14" s="45">
        <v>2500000</v>
      </c>
      <c r="I14" s="22">
        <f t="shared" si="0"/>
        <v>-81.35956078475817</v>
      </c>
      <c r="J14" s="23">
        <f t="shared" si="1"/>
        <v>-22.470682230114758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153315122</v>
      </c>
      <c r="D17" s="43">
        <v>149772895</v>
      </c>
      <c r="E17" s="43">
        <v>116759699</v>
      </c>
      <c r="F17" s="43">
        <v>159630176</v>
      </c>
      <c r="G17" s="44">
        <v>156117660</v>
      </c>
      <c r="H17" s="45">
        <v>166221756</v>
      </c>
      <c r="I17" s="29">
        <f t="shared" si="0"/>
        <v>36.71684439679825</v>
      </c>
      <c r="J17" s="30">
        <f t="shared" si="1"/>
        <v>12.4945889314114</v>
      </c>
      <c r="K17" s="2"/>
    </row>
    <row r="18" spans="1:11" ht="12.75">
      <c r="A18" s="5"/>
      <c r="B18" s="24" t="s">
        <v>25</v>
      </c>
      <c r="C18" s="46">
        <v>218083719</v>
      </c>
      <c r="D18" s="46">
        <v>222052326</v>
      </c>
      <c r="E18" s="46">
        <v>192763527</v>
      </c>
      <c r="F18" s="46">
        <v>228332720</v>
      </c>
      <c r="G18" s="47">
        <v>242003804</v>
      </c>
      <c r="H18" s="48">
        <v>259318900</v>
      </c>
      <c r="I18" s="25">
        <f t="shared" si="0"/>
        <v>18.452242264689424</v>
      </c>
      <c r="J18" s="26">
        <f t="shared" si="1"/>
        <v>10.391703600882106</v>
      </c>
      <c r="K18" s="2"/>
    </row>
    <row r="19" spans="1:11" ht="23.25" customHeight="1">
      <c r="A19" s="31"/>
      <c r="B19" s="32" t="s">
        <v>26</v>
      </c>
      <c r="C19" s="52">
        <v>1577883</v>
      </c>
      <c r="D19" s="52">
        <v>-3206716</v>
      </c>
      <c r="E19" s="52">
        <v>34672066</v>
      </c>
      <c r="F19" s="53">
        <v>-5237706</v>
      </c>
      <c r="G19" s="54">
        <v>-14392808</v>
      </c>
      <c r="H19" s="55">
        <v>-17340984</v>
      </c>
      <c r="I19" s="33">
        <f t="shared" si="0"/>
        <v>-115.10641448363647</v>
      </c>
      <c r="J19" s="34">
        <f t="shared" si="1"/>
        <v>-179.3776076472446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11348313</v>
      </c>
      <c r="D23" s="43">
        <v>10239613</v>
      </c>
      <c r="E23" s="43">
        <v>3498357</v>
      </c>
      <c r="F23" s="43">
        <v>18495932</v>
      </c>
      <c r="G23" s="44">
        <v>8664684</v>
      </c>
      <c r="H23" s="45">
        <v>9855480</v>
      </c>
      <c r="I23" s="38">
        <f t="shared" si="0"/>
        <v>428.7033884763619</v>
      </c>
      <c r="J23" s="23">
        <f t="shared" si="1"/>
        <v>41.2335530465415</v>
      </c>
      <c r="K23" s="2"/>
    </row>
    <row r="24" spans="1:11" ht="12.75">
      <c r="A24" s="9"/>
      <c r="B24" s="21" t="s">
        <v>30</v>
      </c>
      <c r="C24" s="43">
        <v>49422000</v>
      </c>
      <c r="D24" s="43">
        <v>49422001</v>
      </c>
      <c r="E24" s="43">
        <v>43563111</v>
      </c>
      <c r="F24" s="43">
        <v>37188996</v>
      </c>
      <c r="G24" s="44">
        <v>42194016</v>
      </c>
      <c r="H24" s="45">
        <v>44193996</v>
      </c>
      <c r="I24" s="38">
        <f t="shared" si="0"/>
        <v>-14.631909553016087</v>
      </c>
      <c r="J24" s="23">
        <f t="shared" si="1"/>
        <v>0.4804246397651646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60770313</v>
      </c>
      <c r="D26" s="46">
        <v>59661614</v>
      </c>
      <c r="E26" s="46">
        <v>47061468</v>
      </c>
      <c r="F26" s="46">
        <v>55684928</v>
      </c>
      <c r="G26" s="47">
        <v>50858700</v>
      </c>
      <c r="H26" s="48">
        <v>54049476</v>
      </c>
      <c r="I26" s="25">
        <f t="shared" si="0"/>
        <v>18.323822792778156</v>
      </c>
      <c r="J26" s="26">
        <f t="shared" si="1"/>
        <v>4.722983356038224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1500000</v>
      </c>
      <c r="D29" s="43">
        <v>541450</v>
      </c>
      <c r="E29" s="43">
        <v>505750</v>
      </c>
      <c r="F29" s="43">
        <v>7192092</v>
      </c>
      <c r="G29" s="44">
        <v>8098740</v>
      </c>
      <c r="H29" s="45">
        <v>7959684</v>
      </c>
      <c r="I29" s="38">
        <f t="shared" si="0"/>
        <v>1322.0646564508156</v>
      </c>
      <c r="J29" s="23">
        <f t="shared" si="1"/>
        <v>150.60321890153023</v>
      </c>
      <c r="K29" s="2"/>
    </row>
    <row r="30" spans="1:11" ht="12.75">
      <c r="A30" s="9"/>
      <c r="B30" s="21" t="s">
        <v>36</v>
      </c>
      <c r="C30" s="43">
        <v>0</v>
      </c>
      <c r="D30" s="43">
        <v>103000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24404097</v>
      </c>
      <c r="D31" s="43">
        <v>25625294</v>
      </c>
      <c r="E31" s="43">
        <v>22959307</v>
      </c>
      <c r="F31" s="43">
        <v>19679424</v>
      </c>
      <c r="G31" s="44">
        <v>22368732</v>
      </c>
      <c r="H31" s="45">
        <v>23772084</v>
      </c>
      <c r="I31" s="38">
        <f t="shared" si="0"/>
        <v>-14.285635886135417</v>
      </c>
      <c r="J31" s="23">
        <f t="shared" si="1"/>
        <v>1.1663684098326854</v>
      </c>
      <c r="K31" s="2"/>
    </row>
    <row r="32" spans="1:11" ht="12.75">
      <c r="A32" s="9"/>
      <c r="B32" s="21" t="s">
        <v>31</v>
      </c>
      <c r="C32" s="43">
        <v>34866216</v>
      </c>
      <c r="D32" s="43">
        <v>33391870</v>
      </c>
      <c r="E32" s="43">
        <v>24015184</v>
      </c>
      <c r="F32" s="43">
        <v>28813412</v>
      </c>
      <c r="G32" s="44">
        <v>20391228</v>
      </c>
      <c r="H32" s="45">
        <v>22317708</v>
      </c>
      <c r="I32" s="38">
        <f t="shared" si="0"/>
        <v>19.979976001849487</v>
      </c>
      <c r="J32" s="23">
        <f t="shared" si="1"/>
        <v>-2.413915960674584</v>
      </c>
      <c r="K32" s="2"/>
    </row>
    <row r="33" spans="1:11" ht="13.5" thickBot="1">
      <c r="A33" s="9"/>
      <c r="B33" s="39" t="s">
        <v>38</v>
      </c>
      <c r="C33" s="59">
        <v>60770313</v>
      </c>
      <c r="D33" s="59">
        <v>59661614</v>
      </c>
      <c r="E33" s="59">
        <v>47480241</v>
      </c>
      <c r="F33" s="59">
        <v>55684928</v>
      </c>
      <c r="G33" s="60">
        <v>50858700</v>
      </c>
      <c r="H33" s="61">
        <v>54049476</v>
      </c>
      <c r="I33" s="40">
        <f t="shared" si="0"/>
        <v>17.280213468166682</v>
      </c>
      <c r="J33" s="41">
        <f t="shared" si="1"/>
        <v>4.414190155499731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42914067</v>
      </c>
      <c r="D8" s="43">
        <v>43840555</v>
      </c>
      <c r="E8" s="43">
        <v>43147140</v>
      </c>
      <c r="F8" s="43">
        <v>46365339</v>
      </c>
      <c r="G8" s="44">
        <v>48498143</v>
      </c>
      <c r="H8" s="45">
        <v>50729058</v>
      </c>
      <c r="I8" s="22">
        <f>IF($E8=0,0,(($F8/$E8)-1)*100)</f>
        <v>7.458661222968654</v>
      </c>
      <c r="J8" s="23">
        <f>IF($E8=0,0,((($H8/$E8)^(1/3))-1)*100)</f>
        <v>5.544335025904612</v>
      </c>
      <c r="K8" s="2"/>
    </row>
    <row r="9" spans="1:11" ht="12.75">
      <c r="A9" s="5"/>
      <c r="B9" s="21" t="s">
        <v>17</v>
      </c>
      <c r="C9" s="43">
        <v>89964164</v>
      </c>
      <c r="D9" s="43">
        <v>105390094</v>
      </c>
      <c r="E9" s="43">
        <v>84426654</v>
      </c>
      <c r="F9" s="43">
        <v>94445697</v>
      </c>
      <c r="G9" s="44">
        <v>94891021</v>
      </c>
      <c r="H9" s="45">
        <v>102975668</v>
      </c>
      <c r="I9" s="22">
        <f>IF($E9=0,0,(($F9/$E9)-1)*100)</f>
        <v>11.867156312981454</v>
      </c>
      <c r="J9" s="23">
        <f>IF($E9=0,0,((($H9/$E9)^(1/3))-1)*100)</f>
        <v>6.844379216273699</v>
      </c>
      <c r="K9" s="2"/>
    </row>
    <row r="10" spans="1:11" ht="12.75">
      <c r="A10" s="5"/>
      <c r="B10" s="21" t="s">
        <v>18</v>
      </c>
      <c r="C10" s="43">
        <v>165450487</v>
      </c>
      <c r="D10" s="43">
        <v>150513982</v>
      </c>
      <c r="E10" s="43">
        <v>147177450</v>
      </c>
      <c r="F10" s="43">
        <v>190011362</v>
      </c>
      <c r="G10" s="44">
        <v>154837902</v>
      </c>
      <c r="H10" s="45">
        <v>177766683</v>
      </c>
      <c r="I10" s="22">
        <f aca="true" t="shared" si="0" ref="I10:I33">IF($E10=0,0,(($F10/$E10)-1)*100)</f>
        <v>29.103583463363435</v>
      </c>
      <c r="J10" s="23">
        <f aca="true" t="shared" si="1" ref="J10:J33">IF($E10=0,0,((($H10/$E10)^(1/3))-1)*100)</f>
        <v>6.4967525702261275</v>
      </c>
      <c r="K10" s="2"/>
    </row>
    <row r="11" spans="1:11" ht="12.75">
      <c r="A11" s="9"/>
      <c r="B11" s="24" t="s">
        <v>19</v>
      </c>
      <c r="C11" s="46">
        <v>298328718</v>
      </c>
      <c r="D11" s="46">
        <v>299744631</v>
      </c>
      <c r="E11" s="46">
        <v>274751244</v>
      </c>
      <c r="F11" s="46">
        <v>330822398</v>
      </c>
      <c r="G11" s="47">
        <v>298227066</v>
      </c>
      <c r="H11" s="48">
        <v>331471409</v>
      </c>
      <c r="I11" s="25">
        <f t="shared" si="0"/>
        <v>20.407970928058838</v>
      </c>
      <c r="J11" s="26">
        <f t="shared" si="1"/>
        <v>6.45567114940333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119700775</v>
      </c>
      <c r="D13" s="43">
        <v>131250328</v>
      </c>
      <c r="E13" s="43">
        <v>112097537</v>
      </c>
      <c r="F13" s="43">
        <v>115631549</v>
      </c>
      <c r="G13" s="44">
        <v>120867440</v>
      </c>
      <c r="H13" s="45">
        <v>122297153</v>
      </c>
      <c r="I13" s="22">
        <f t="shared" si="0"/>
        <v>3.1526223453063107</v>
      </c>
      <c r="J13" s="23">
        <f t="shared" si="1"/>
        <v>2.9453557817972875</v>
      </c>
      <c r="K13" s="2"/>
    </row>
    <row r="14" spans="1:11" ht="12.75">
      <c r="A14" s="5"/>
      <c r="B14" s="21" t="s">
        <v>22</v>
      </c>
      <c r="C14" s="43">
        <v>12600000</v>
      </c>
      <c r="D14" s="43">
        <v>12600000</v>
      </c>
      <c r="E14" s="43">
        <v>0</v>
      </c>
      <c r="F14" s="43">
        <v>13419000</v>
      </c>
      <c r="G14" s="44">
        <v>14036274</v>
      </c>
      <c r="H14" s="45">
        <v>14681943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59552233</v>
      </c>
      <c r="D16" s="43">
        <v>59552233</v>
      </c>
      <c r="E16" s="43">
        <v>58682737</v>
      </c>
      <c r="F16" s="43">
        <v>62458338</v>
      </c>
      <c r="G16" s="44">
        <v>65331422</v>
      </c>
      <c r="H16" s="45">
        <v>68336667</v>
      </c>
      <c r="I16" s="22">
        <f t="shared" si="0"/>
        <v>6.4339211035777</v>
      </c>
      <c r="J16" s="23">
        <f t="shared" si="1"/>
        <v>5.207768840602167</v>
      </c>
      <c r="K16" s="2"/>
    </row>
    <row r="17" spans="1:11" ht="12.75">
      <c r="A17" s="5"/>
      <c r="B17" s="21" t="s">
        <v>24</v>
      </c>
      <c r="C17" s="43">
        <v>711879665</v>
      </c>
      <c r="D17" s="43">
        <v>138969355</v>
      </c>
      <c r="E17" s="43">
        <v>121664119</v>
      </c>
      <c r="F17" s="43">
        <v>114343520</v>
      </c>
      <c r="G17" s="44">
        <v>119214369</v>
      </c>
      <c r="H17" s="45">
        <v>122414374</v>
      </c>
      <c r="I17" s="29">
        <f t="shared" si="0"/>
        <v>-6.017056680449883</v>
      </c>
      <c r="J17" s="30">
        <f t="shared" si="1"/>
        <v>0.20513253799534503</v>
      </c>
      <c r="K17" s="2"/>
    </row>
    <row r="18" spans="1:11" ht="12.75">
      <c r="A18" s="5"/>
      <c r="B18" s="24" t="s">
        <v>25</v>
      </c>
      <c r="C18" s="46">
        <v>903732673</v>
      </c>
      <c r="D18" s="46">
        <v>342371916</v>
      </c>
      <c r="E18" s="46">
        <v>292444393</v>
      </c>
      <c r="F18" s="46">
        <v>305852407</v>
      </c>
      <c r="G18" s="47">
        <v>319449505</v>
      </c>
      <c r="H18" s="48">
        <v>327730137</v>
      </c>
      <c r="I18" s="25">
        <f t="shared" si="0"/>
        <v>4.584808025367071</v>
      </c>
      <c r="J18" s="26">
        <f t="shared" si="1"/>
        <v>3.870214101784075</v>
      </c>
      <c r="K18" s="2"/>
    </row>
    <row r="19" spans="1:11" ht="23.25" customHeight="1">
      <c r="A19" s="31"/>
      <c r="B19" s="32" t="s">
        <v>26</v>
      </c>
      <c r="C19" s="52">
        <v>-605403955</v>
      </c>
      <c r="D19" s="52">
        <v>-42627285</v>
      </c>
      <c r="E19" s="52">
        <v>-17693149</v>
      </c>
      <c r="F19" s="53">
        <v>24969991</v>
      </c>
      <c r="G19" s="54">
        <v>-21222439</v>
      </c>
      <c r="H19" s="55">
        <v>3741272</v>
      </c>
      <c r="I19" s="33">
        <f t="shared" si="0"/>
        <v>-241.1280207949416</v>
      </c>
      <c r="J19" s="34">
        <f t="shared" si="1"/>
        <v>-159.57600577468787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20958520</v>
      </c>
      <c r="D23" s="43">
        <v>5214457</v>
      </c>
      <c r="E23" s="43">
        <v>4588989</v>
      </c>
      <c r="F23" s="43">
        <v>11170000</v>
      </c>
      <c r="G23" s="44">
        <v>1673600</v>
      </c>
      <c r="H23" s="45">
        <v>1750585</v>
      </c>
      <c r="I23" s="38">
        <f t="shared" si="0"/>
        <v>143.40873338332253</v>
      </c>
      <c r="J23" s="23">
        <f t="shared" si="1"/>
        <v>-27.474834464952558</v>
      </c>
      <c r="K23" s="2"/>
    </row>
    <row r="24" spans="1:11" ht="12.75">
      <c r="A24" s="9"/>
      <c r="B24" s="21" t="s">
        <v>30</v>
      </c>
      <c r="C24" s="43">
        <v>35403000</v>
      </c>
      <c r="D24" s="43">
        <v>15698152</v>
      </c>
      <c r="E24" s="43">
        <v>19637276</v>
      </c>
      <c r="F24" s="43">
        <v>45533400</v>
      </c>
      <c r="G24" s="44">
        <v>31931000</v>
      </c>
      <c r="H24" s="45">
        <v>33620000</v>
      </c>
      <c r="I24" s="38">
        <f t="shared" si="0"/>
        <v>131.872282082301</v>
      </c>
      <c r="J24" s="23">
        <f t="shared" si="1"/>
        <v>19.629647117019843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56361520</v>
      </c>
      <c r="D26" s="46">
        <v>20912609</v>
      </c>
      <c r="E26" s="46">
        <v>24226265</v>
      </c>
      <c r="F26" s="46">
        <v>56703400</v>
      </c>
      <c r="G26" s="47">
        <v>33604600</v>
      </c>
      <c r="H26" s="48">
        <v>35370585</v>
      </c>
      <c r="I26" s="25">
        <f t="shared" si="0"/>
        <v>134.05754044216062</v>
      </c>
      <c r="J26" s="26">
        <f t="shared" si="1"/>
        <v>13.444973959121388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22802000</v>
      </c>
      <c r="D29" s="43">
        <v>12444885</v>
      </c>
      <c r="E29" s="43">
        <v>10209302</v>
      </c>
      <c r="F29" s="43">
        <v>36783400</v>
      </c>
      <c r="G29" s="44">
        <v>33186200</v>
      </c>
      <c r="H29" s="45">
        <v>34932939</v>
      </c>
      <c r="I29" s="38">
        <f t="shared" si="0"/>
        <v>260.2929955446514</v>
      </c>
      <c r="J29" s="23">
        <f t="shared" si="1"/>
        <v>50.68835488457519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5601000</v>
      </c>
      <c r="D31" s="43">
        <v>2000000</v>
      </c>
      <c r="E31" s="43">
        <v>1145584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28958520</v>
      </c>
      <c r="D32" s="43">
        <v>6467724</v>
      </c>
      <c r="E32" s="43">
        <v>12871379</v>
      </c>
      <c r="F32" s="43">
        <v>19920000</v>
      </c>
      <c r="G32" s="44">
        <v>418400</v>
      </c>
      <c r="H32" s="45">
        <v>437646</v>
      </c>
      <c r="I32" s="38">
        <f t="shared" si="0"/>
        <v>54.76197227973787</v>
      </c>
      <c r="J32" s="23">
        <f t="shared" si="1"/>
        <v>-67.60341034467255</v>
      </c>
      <c r="K32" s="2"/>
    </row>
    <row r="33" spans="1:11" ht="13.5" thickBot="1">
      <c r="A33" s="9"/>
      <c r="B33" s="39" t="s">
        <v>38</v>
      </c>
      <c r="C33" s="59">
        <v>57361520</v>
      </c>
      <c r="D33" s="59">
        <v>20912609</v>
      </c>
      <c r="E33" s="59">
        <v>24226265</v>
      </c>
      <c r="F33" s="59">
        <v>56703400</v>
      </c>
      <c r="G33" s="60">
        <v>33604600</v>
      </c>
      <c r="H33" s="61">
        <v>35370585</v>
      </c>
      <c r="I33" s="40">
        <f t="shared" si="0"/>
        <v>134.05754044216062</v>
      </c>
      <c r="J33" s="41">
        <f t="shared" si="1"/>
        <v>13.444973959121388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64960465</v>
      </c>
      <c r="D9" s="43">
        <v>64960460</v>
      </c>
      <c r="E9" s="43">
        <v>86069794</v>
      </c>
      <c r="F9" s="43">
        <v>67883681</v>
      </c>
      <c r="G9" s="44">
        <v>71006330</v>
      </c>
      <c r="H9" s="45">
        <v>74272621</v>
      </c>
      <c r="I9" s="22">
        <f>IF($E9=0,0,(($F9/$E9)-1)*100)</f>
        <v>-21.129495209434335</v>
      </c>
      <c r="J9" s="23">
        <f>IF($E9=0,0,((($H9/$E9)^(1/3))-1)*100)</f>
        <v>-4.795093946886164</v>
      </c>
      <c r="K9" s="2"/>
    </row>
    <row r="10" spans="1:11" ht="12.75">
      <c r="A10" s="5"/>
      <c r="B10" s="21" t="s">
        <v>18</v>
      </c>
      <c r="C10" s="43">
        <v>395693289</v>
      </c>
      <c r="D10" s="43">
        <v>391976553</v>
      </c>
      <c r="E10" s="43">
        <v>244457647</v>
      </c>
      <c r="F10" s="43">
        <v>420147500</v>
      </c>
      <c r="G10" s="44">
        <v>449997842</v>
      </c>
      <c r="H10" s="45">
        <v>486053843</v>
      </c>
      <c r="I10" s="22">
        <f aca="true" t="shared" si="0" ref="I10:I33">IF($E10=0,0,(($F10/$E10)-1)*100)</f>
        <v>71.86923999149842</v>
      </c>
      <c r="J10" s="23">
        <f aca="true" t="shared" si="1" ref="J10:J33">IF($E10=0,0,((($H10/$E10)^(1/3))-1)*100)</f>
        <v>25.745827929352206</v>
      </c>
      <c r="K10" s="2"/>
    </row>
    <row r="11" spans="1:11" ht="12.75">
      <c r="A11" s="9"/>
      <c r="B11" s="24" t="s">
        <v>19</v>
      </c>
      <c r="C11" s="46">
        <v>460653754</v>
      </c>
      <c r="D11" s="46">
        <v>456937013</v>
      </c>
      <c r="E11" s="46">
        <v>330527441</v>
      </c>
      <c r="F11" s="46">
        <v>488031181</v>
      </c>
      <c r="G11" s="47">
        <v>521004172</v>
      </c>
      <c r="H11" s="48">
        <v>560326464</v>
      </c>
      <c r="I11" s="25">
        <f t="shared" si="0"/>
        <v>47.6522431915116</v>
      </c>
      <c r="J11" s="26">
        <f t="shared" si="1"/>
        <v>19.23704496103149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153742937</v>
      </c>
      <c r="D13" s="43">
        <v>170963552</v>
      </c>
      <c r="E13" s="43">
        <v>151353901</v>
      </c>
      <c r="F13" s="43">
        <v>176344762</v>
      </c>
      <c r="G13" s="44">
        <v>246885970</v>
      </c>
      <c r="H13" s="45">
        <v>256989366</v>
      </c>
      <c r="I13" s="22">
        <f t="shared" si="0"/>
        <v>16.51154072335408</v>
      </c>
      <c r="J13" s="23">
        <f t="shared" si="1"/>
        <v>19.30001858813142</v>
      </c>
      <c r="K13" s="2"/>
    </row>
    <row r="14" spans="1:11" ht="12.75">
      <c r="A14" s="5"/>
      <c r="B14" s="21" t="s">
        <v>22</v>
      </c>
      <c r="C14" s="43">
        <v>13450786</v>
      </c>
      <c r="D14" s="43">
        <v>13450786</v>
      </c>
      <c r="E14" s="43">
        <v>-953713</v>
      </c>
      <c r="F14" s="43">
        <v>14056071</v>
      </c>
      <c r="G14" s="44">
        <v>14843211</v>
      </c>
      <c r="H14" s="45">
        <v>15378973</v>
      </c>
      <c r="I14" s="22">
        <f t="shared" si="0"/>
        <v>-1573.8260881418205</v>
      </c>
      <c r="J14" s="23">
        <f t="shared" si="1"/>
        <v>-352.64063872752837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19632800</v>
      </c>
      <c r="D16" s="43">
        <v>19632800</v>
      </c>
      <c r="E16" s="43">
        <v>8740109</v>
      </c>
      <c r="F16" s="43">
        <v>21596080</v>
      </c>
      <c r="G16" s="44">
        <v>22589500</v>
      </c>
      <c r="H16" s="45">
        <v>23628617</v>
      </c>
      <c r="I16" s="22">
        <f t="shared" si="0"/>
        <v>147.09165526425357</v>
      </c>
      <c r="J16" s="23">
        <f t="shared" si="1"/>
        <v>39.30728171760207</v>
      </c>
      <c r="K16" s="2"/>
    </row>
    <row r="17" spans="1:11" ht="12.75">
      <c r="A17" s="5"/>
      <c r="B17" s="21" t="s">
        <v>24</v>
      </c>
      <c r="C17" s="43">
        <v>268740623</v>
      </c>
      <c r="D17" s="43">
        <v>355217797</v>
      </c>
      <c r="E17" s="43">
        <v>230184421</v>
      </c>
      <c r="F17" s="43">
        <v>290731681</v>
      </c>
      <c r="G17" s="44">
        <v>304573555</v>
      </c>
      <c r="H17" s="45">
        <v>318743668</v>
      </c>
      <c r="I17" s="29">
        <f t="shared" si="0"/>
        <v>26.303804461206347</v>
      </c>
      <c r="J17" s="30">
        <f t="shared" si="1"/>
        <v>11.46072912368503</v>
      </c>
      <c r="K17" s="2"/>
    </row>
    <row r="18" spans="1:11" ht="12.75">
      <c r="A18" s="5"/>
      <c r="B18" s="24" t="s">
        <v>25</v>
      </c>
      <c r="C18" s="46">
        <v>455567146</v>
      </c>
      <c r="D18" s="46">
        <v>559264935</v>
      </c>
      <c r="E18" s="46">
        <v>389324718</v>
      </c>
      <c r="F18" s="46">
        <v>502728594</v>
      </c>
      <c r="G18" s="47">
        <v>588892236</v>
      </c>
      <c r="H18" s="48">
        <v>614740624</v>
      </c>
      <c r="I18" s="25">
        <f t="shared" si="0"/>
        <v>29.128352441264727</v>
      </c>
      <c r="J18" s="26">
        <f t="shared" si="1"/>
        <v>16.44655515618656</v>
      </c>
      <c r="K18" s="2"/>
    </row>
    <row r="19" spans="1:11" ht="23.25" customHeight="1">
      <c r="A19" s="31"/>
      <c r="B19" s="32" t="s">
        <v>26</v>
      </c>
      <c r="C19" s="52">
        <v>5086608</v>
      </c>
      <c r="D19" s="52">
        <v>-102327922</v>
      </c>
      <c r="E19" s="52">
        <v>-58797277</v>
      </c>
      <c r="F19" s="53">
        <v>-14697413</v>
      </c>
      <c r="G19" s="54">
        <v>-67888064</v>
      </c>
      <c r="H19" s="55">
        <v>-54414160</v>
      </c>
      <c r="I19" s="33">
        <f t="shared" si="0"/>
        <v>-75.00324207190752</v>
      </c>
      <c r="J19" s="34">
        <f t="shared" si="1"/>
        <v>-2.5493129781960278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23600000</v>
      </c>
      <c r="D23" s="43">
        <v>31642028</v>
      </c>
      <c r="E23" s="43">
        <v>25689576</v>
      </c>
      <c r="F23" s="43">
        <v>9820000</v>
      </c>
      <c r="G23" s="44">
        <v>10278720</v>
      </c>
      <c r="H23" s="45">
        <v>10754728</v>
      </c>
      <c r="I23" s="38">
        <f t="shared" si="0"/>
        <v>-61.77437883754874</v>
      </c>
      <c r="J23" s="23">
        <f t="shared" si="1"/>
        <v>-25.19209401132788</v>
      </c>
      <c r="K23" s="2"/>
    </row>
    <row r="24" spans="1:11" ht="12.75">
      <c r="A24" s="9"/>
      <c r="B24" s="21" t="s">
        <v>30</v>
      </c>
      <c r="C24" s="43">
        <v>272862000</v>
      </c>
      <c r="D24" s="43">
        <v>270237600</v>
      </c>
      <c r="E24" s="43">
        <v>196181204</v>
      </c>
      <c r="F24" s="43">
        <v>260779750</v>
      </c>
      <c r="G24" s="44">
        <v>139028000</v>
      </c>
      <c r="H24" s="45">
        <v>154498250</v>
      </c>
      <c r="I24" s="38">
        <f t="shared" si="0"/>
        <v>32.92799956513672</v>
      </c>
      <c r="J24" s="23">
        <f t="shared" si="1"/>
        <v>-7.653156311971188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296462000</v>
      </c>
      <c r="D26" s="46">
        <v>301879628</v>
      </c>
      <c r="E26" s="46">
        <v>221870780</v>
      </c>
      <c r="F26" s="46">
        <v>270599750</v>
      </c>
      <c r="G26" s="47">
        <v>149306720</v>
      </c>
      <c r="H26" s="48">
        <v>165252978</v>
      </c>
      <c r="I26" s="25">
        <f t="shared" si="0"/>
        <v>21.96277040176269</v>
      </c>
      <c r="J26" s="26">
        <f t="shared" si="1"/>
        <v>-9.353773808439758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234173269</v>
      </c>
      <c r="D28" s="43">
        <v>252966480</v>
      </c>
      <c r="E28" s="43">
        <v>199019893</v>
      </c>
      <c r="F28" s="43">
        <v>222198369</v>
      </c>
      <c r="G28" s="44">
        <v>105120000</v>
      </c>
      <c r="H28" s="45">
        <v>97188232</v>
      </c>
      <c r="I28" s="38">
        <f t="shared" si="0"/>
        <v>11.646311155438106</v>
      </c>
      <c r="J28" s="23">
        <f t="shared" si="1"/>
        <v>-21.252084892495958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62288731</v>
      </c>
      <c r="D32" s="43">
        <v>48913148</v>
      </c>
      <c r="E32" s="43">
        <v>22850887</v>
      </c>
      <c r="F32" s="43">
        <v>48401381</v>
      </c>
      <c r="G32" s="44">
        <v>44186720</v>
      </c>
      <c r="H32" s="45">
        <v>68064746</v>
      </c>
      <c r="I32" s="38">
        <f t="shared" si="0"/>
        <v>111.81401404680705</v>
      </c>
      <c r="J32" s="23">
        <f t="shared" si="1"/>
        <v>43.88197432267151</v>
      </c>
      <c r="K32" s="2"/>
    </row>
    <row r="33" spans="1:11" ht="13.5" thickBot="1">
      <c r="A33" s="9"/>
      <c r="B33" s="39" t="s">
        <v>38</v>
      </c>
      <c r="C33" s="59">
        <v>296462000</v>
      </c>
      <c r="D33" s="59">
        <v>301879628</v>
      </c>
      <c r="E33" s="59">
        <v>221870780</v>
      </c>
      <c r="F33" s="59">
        <v>270599750</v>
      </c>
      <c r="G33" s="60">
        <v>149306720</v>
      </c>
      <c r="H33" s="61">
        <v>165252978</v>
      </c>
      <c r="I33" s="40">
        <f t="shared" si="0"/>
        <v>21.96277040176269</v>
      </c>
      <c r="J33" s="41">
        <f t="shared" si="1"/>
        <v>-9.353773808439758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341427219</v>
      </c>
      <c r="D8" s="43">
        <v>391138528</v>
      </c>
      <c r="E8" s="43">
        <v>395739497</v>
      </c>
      <c r="F8" s="43">
        <v>396532173</v>
      </c>
      <c r="G8" s="44">
        <v>420324107</v>
      </c>
      <c r="H8" s="45">
        <v>445543550</v>
      </c>
      <c r="I8" s="22">
        <f>IF($E8=0,0,(($F8/$E8)-1)*100)</f>
        <v>0.2003024732201597</v>
      </c>
      <c r="J8" s="23">
        <f>IF($E8=0,0,((($H8/$E8)^(1/3))-1)*100)</f>
        <v>4.030396675923886</v>
      </c>
      <c r="K8" s="2"/>
    </row>
    <row r="9" spans="1:11" ht="12.75">
      <c r="A9" s="5"/>
      <c r="B9" s="21" t="s">
        <v>17</v>
      </c>
      <c r="C9" s="43">
        <v>1199673022</v>
      </c>
      <c r="D9" s="43">
        <v>967857698</v>
      </c>
      <c r="E9" s="43">
        <v>953718930</v>
      </c>
      <c r="F9" s="43">
        <v>1015135576</v>
      </c>
      <c r="G9" s="44">
        <v>1172201416</v>
      </c>
      <c r="H9" s="45">
        <v>1294918900</v>
      </c>
      <c r="I9" s="22">
        <f>IF($E9=0,0,(($F9/$E9)-1)*100)</f>
        <v>6.43970084561496</v>
      </c>
      <c r="J9" s="23">
        <f>IF($E9=0,0,((($H9/$E9)^(1/3))-1)*100)</f>
        <v>10.732232417817645</v>
      </c>
      <c r="K9" s="2"/>
    </row>
    <row r="10" spans="1:11" ht="12.75">
      <c r="A10" s="5"/>
      <c r="B10" s="21" t="s">
        <v>18</v>
      </c>
      <c r="C10" s="43">
        <v>437414884</v>
      </c>
      <c r="D10" s="43">
        <v>554469712</v>
      </c>
      <c r="E10" s="43">
        <v>517311919</v>
      </c>
      <c r="F10" s="43">
        <v>681935628</v>
      </c>
      <c r="G10" s="44">
        <v>613447440</v>
      </c>
      <c r="H10" s="45">
        <v>658175891</v>
      </c>
      <c r="I10" s="22">
        <f aca="true" t="shared" si="0" ref="I10:I33">IF($E10=0,0,(($F10/$E10)-1)*100)</f>
        <v>31.822910502087232</v>
      </c>
      <c r="J10" s="23">
        <f aca="true" t="shared" si="1" ref="J10:J33">IF($E10=0,0,((($H10/$E10)^(1/3))-1)*100)</f>
        <v>8.358544226949283</v>
      </c>
      <c r="K10" s="2"/>
    </row>
    <row r="11" spans="1:11" ht="12.75">
      <c r="A11" s="9"/>
      <c r="B11" s="24" t="s">
        <v>19</v>
      </c>
      <c r="C11" s="46">
        <v>1978515125</v>
      </c>
      <c r="D11" s="46">
        <v>1913465938</v>
      </c>
      <c r="E11" s="46">
        <v>1866770346</v>
      </c>
      <c r="F11" s="46">
        <v>2093603377</v>
      </c>
      <c r="G11" s="47">
        <v>2205972963</v>
      </c>
      <c r="H11" s="48">
        <v>2398638341</v>
      </c>
      <c r="I11" s="25">
        <f t="shared" si="0"/>
        <v>12.151094615684443</v>
      </c>
      <c r="J11" s="26">
        <f t="shared" si="1"/>
        <v>8.71545620901264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600528152</v>
      </c>
      <c r="D13" s="43">
        <v>584197963</v>
      </c>
      <c r="E13" s="43">
        <v>553565927</v>
      </c>
      <c r="F13" s="43">
        <v>594311981</v>
      </c>
      <c r="G13" s="44">
        <v>642525254</v>
      </c>
      <c r="H13" s="45">
        <v>697932792</v>
      </c>
      <c r="I13" s="22">
        <f t="shared" si="0"/>
        <v>7.360650649294742</v>
      </c>
      <c r="J13" s="23">
        <f t="shared" si="1"/>
        <v>8.030922443696387</v>
      </c>
      <c r="K13" s="2"/>
    </row>
    <row r="14" spans="1:11" ht="12.75">
      <c r="A14" s="5"/>
      <c r="B14" s="21" t="s">
        <v>22</v>
      </c>
      <c r="C14" s="43">
        <v>174245110</v>
      </c>
      <c r="D14" s="43">
        <v>175806907</v>
      </c>
      <c r="E14" s="43">
        <v>138185245</v>
      </c>
      <c r="F14" s="43">
        <v>184699817</v>
      </c>
      <c r="G14" s="44">
        <v>195781806</v>
      </c>
      <c r="H14" s="45">
        <v>207528714</v>
      </c>
      <c r="I14" s="22">
        <f t="shared" si="0"/>
        <v>33.66102654447658</v>
      </c>
      <c r="J14" s="23">
        <f t="shared" si="1"/>
        <v>14.517583196105054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596993229</v>
      </c>
      <c r="D16" s="43">
        <v>475682825</v>
      </c>
      <c r="E16" s="43">
        <v>413129793</v>
      </c>
      <c r="F16" s="43">
        <v>660670964</v>
      </c>
      <c r="G16" s="44">
        <v>748411293</v>
      </c>
      <c r="H16" s="45">
        <v>848631053</v>
      </c>
      <c r="I16" s="22">
        <f t="shared" si="0"/>
        <v>59.91849902725364</v>
      </c>
      <c r="J16" s="23">
        <f t="shared" si="1"/>
        <v>27.119097630690714</v>
      </c>
      <c r="K16" s="2"/>
    </row>
    <row r="17" spans="1:11" ht="12.75">
      <c r="A17" s="5"/>
      <c r="B17" s="21" t="s">
        <v>24</v>
      </c>
      <c r="C17" s="43">
        <v>1060869870</v>
      </c>
      <c r="D17" s="43">
        <v>1193232981</v>
      </c>
      <c r="E17" s="43">
        <v>1028325343</v>
      </c>
      <c r="F17" s="43">
        <v>957791000</v>
      </c>
      <c r="G17" s="44">
        <v>1017486633</v>
      </c>
      <c r="H17" s="45">
        <v>1078254075</v>
      </c>
      <c r="I17" s="29">
        <f t="shared" si="0"/>
        <v>-6.859146619320455</v>
      </c>
      <c r="J17" s="30">
        <f t="shared" si="1"/>
        <v>1.5929387020207741</v>
      </c>
      <c r="K17" s="2"/>
    </row>
    <row r="18" spans="1:11" ht="12.75">
      <c r="A18" s="5"/>
      <c r="B18" s="24" t="s">
        <v>25</v>
      </c>
      <c r="C18" s="46">
        <v>2432636361</v>
      </c>
      <c r="D18" s="46">
        <v>2428920676</v>
      </c>
      <c r="E18" s="46">
        <v>2133206308</v>
      </c>
      <c r="F18" s="46">
        <v>2397473762</v>
      </c>
      <c r="G18" s="47">
        <v>2604204986</v>
      </c>
      <c r="H18" s="48">
        <v>2832346634</v>
      </c>
      <c r="I18" s="25">
        <f t="shared" si="0"/>
        <v>12.388274542829647</v>
      </c>
      <c r="J18" s="26">
        <f t="shared" si="1"/>
        <v>9.910161980887434</v>
      </c>
      <c r="K18" s="2"/>
    </row>
    <row r="19" spans="1:11" ht="23.25" customHeight="1">
      <c r="A19" s="31"/>
      <c r="B19" s="32" t="s">
        <v>26</v>
      </c>
      <c r="C19" s="52">
        <v>-454121236</v>
      </c>
      <c r="D19" s="52">
        <v>-515454738</v>
      </c>
      <c r="E19" s="52">
        <v>-266435962</v>
      </c>
      <c r="F19" s="53">
        <v>-303870385</v>
      </c>
      <c r="G19" s="54">
        <v>-398232023</v>
      </c>
      <c r="H19" s="55">
        <v>-433708293</v>
      </c>
      <c r="I19" s="33">
        <f t="shared" si="0"/>
        <v>14.050063932435663</v>
      </c>
      <c r="J19" s="34">
        <f t="shared" si="1"/>
        <v>17.63456778589041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2300000</v>
      </c>
      <c r="D23" s="43">
        <v>20147116</v>
      </c>
      <c r="E23" s="43">
        <v>17235053</v>
      </c>
      <c r="F23" s="43">
        <v>173155</v>
      </c>
      <c r="G23" s="44">
        <v>9000000</v>
      </c>
      <c r="H23" s="45">
        <v>15000000</v>
      </c>
      <c r="I23" s="38">
        <f t="shared" si="0"/>
        <v>-98.99533236132201</v>
      </c>
      <c r="J23" s="23">
        <f t="shared" si="1"/>
        <v>-4.524293971544758</v>
      </c>
      <c r="K23" s="2"/>
    </row>
    <row r="24" spans="1:11" ht="12.75">
      <c r="A24" s="9"/>
      <c r="B24" s="21" t="s">
        <v>30</v>
      </c>
      <c r="C24" s="43">
        <v>8243000</v>
      </c>
      <c r="D24" s="43">
        <v>131124862</v>
      </c>
      <c r="E24" s="43">
        <v>76576207</v>
      </c>
      <c r="F24" s="43">
        <v>0</v>
      </c>
      <c r="G24" s="44">
        <v>112015000</v>
      </c>
      <c r="H24" s="45">
        <v>105827000</v>
      </c>
      <c r="I24" s="38">
        <f t="shared" si="0"/>
        <v>-100</v>
      </c>
      <c r="J24" s="23">
        <f t="shared" si="1"/>
        <v>11.386924112628737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10543000</v>
      </c>
      <c r="D26" s="46">
        <v>151271978</v>
      </c>
      <c r="E26" s="46">
        <v>93811260</v>
      </c>
      <c r="F26" s="46">
        <v>173155</v>
      </c>
      <c r="G26" s="47">
        <v>121015000</v>
      </c>
      <c r="H26" s="48">
        <v>120827000</v>
      </c>
      <c r="I26" s="25">
        <f t="shared" si="0"/>
        <v>-99.81542194401824</v>
      </c>
      <c r="J26" s="26">
        <f t="shared" si="1"/>
        <v>8.801865345099325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26819525</v>
      </c>
      <c r="D28" s="43">
        <v>19764868</v>
      </c>
      <c r="E28" s="43">
        <v>4212896</v>
      </c>
      <c r="F28" s="43">
        <v>3173952</v>
      </c>
      <c r="G28" s="44">
        <v>73815000</v>
      </c>
      <c r="H28" s="45">
        <v>65127000</v>
      </c>
      <c r="I28" s="38">
        <f t="shared" si="0"/>
        <v>-24.661040766256747</v>
      </c>
      <c r="J28" s="23">
        <f t="shared" si="1"/>
        <v>149.1113097072536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145684179</v>
      </c>
      <c r="D31" s="43">
        <v>122427825</v>
      </c>
      <c r="E31" s="43">
        <v>19788171</v>
      </c>
      <c r="F31" s="43">
        <v>20827111</v>
      </c>
      <c r="G31" s="44">
        <v>46000000</v>
      </c>
      <c r="H31" s="45">
        <v>56000000</v>
      </c>
      <c r="I31" s="38">
        <f t="shared" si="0"/>
        <v>5.250308378677349</v>
      </c>
      <c r="J31" s="23">
        <f t="shared" si="1"/>
        <v>41.44712484709734</v>
      </c>
      <c r="K31" s="2"/>
    </row>
    <row r="32" spans="1:11" ht="12.75">
      <c r="A32" s="9"/>
      <c r="B32" s="21" t="s">
        <v>31</v>
      </c>
      <c r="C32" s="43">
        <v>28115016</v>
      </c>
      <c r="D32" s="43">
        <v>957558177</v>
      </c>
      <c r="E32" s="43">
        <v>320722</v>
      </c>
      <c r="F32" s="43">
        <v>320722</v>
      </c>
      <c r="G32" s="44">
        <v>3200000</v>
      </c>
      <c r="H32" s="45">
        <v>3700000</v>
      </c>
      <c r="I32" s="38">
        <f t="shared" si="0"/>
        <v>0</v>
      </c>
      <c r="J32" s="23">
        <f t="shared" si="1"/>
        <v>125.95623214401056</v>
      </c>
      <c r="K32" s="2"/>
    </row>
    <row r="33" spans="1:11" ht="13.5" thickBot="1">
      <c r="A33" s="9"/>
      <c r="B33" s="39" t="s">
        <v>38</v>
      </c>
      <c r="C33" s="59">
        <v>200618720</v>
      </c>
      <c r="D33" s="59">
        <v>1099750870</v>
      </c>
      <c r="E33" s="59">
        <v>24321789</v>
      </c>
      <c r="F33" s="59">
        <v>24321785</v>
      </c>
      <c r="G33" s="60">
        <v>123015000</v>
      </c>
      <c r="H33" s="61">
        <v>124827000</v>
      </c>
      <c r="I33" s="40">
        <f t="shared" si="0"/>
        <v>-1.644615862383958E-05</v>
      </c>
      <c r="J33" s="41">
        <f t="shared" si="1"/>
        <v>72.49281333924804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23042214</v>
      </c>
      <c r="D8" s="43">
        <v>26483652</v>
      </c>
      <c r="E8" s="43">
        <v>38908062</v>
      </c>
      <c r="F8" s="43">
        <v>31369865</v>
      </c>
      <c r="G8" s="44">
        <v>32812879</v>
      </c>
      <c r="H8" s="45">
        <v>34322271</v>
      </c>
      <c r="I8" s="22">
        <f>IF($E8=0,0,(($F8/$E8)-1)*100)</f>
        <v>-19.374383129131434</v>
      </c>
      <c r="J8" s="23">
        <f>IF($E8=0,0,((($H8/$E8)^(1/3))-1)*100)</f>
        <v>-4.094067520934718</v>
      </c>
      <c r="K8" s="2"/>
    </row>
    <row r="9" spans="1:11" ht="12.75">
      <c r="A9" s="5"/>
      <c r="B9" s="21" t="s">
        <v>17</v>
      </c>
      <c r="C9" s="43">
        <v>19116522</v>
      </c>
      <c r="D9" s="43">
        <v>19005021</v>
      </c>
      <c r="E9" s="43">
        <v>34997439</v>
      </c>
      <c r="F9" s="43">
        <v>20755214</v>
      </c>
      <c r="G9" s="44">
        <v>21709912</v>
      </c>
      <c r="H9" s="45">
        <v>22708523</v>
      </c>
      <c r="I9" s="22">
        <f>IF($E9=0,0,(($F9/$E9)-1)*100)</f>
        <v>-40.69504914345304</v>
      </c>
      <c r="J9" s="23">
        <f>IF($E9=0,0,((($H9/$E9)^(1/3))-1)*100)</f>
        <v>-13.426653096640207</v>
      </c>
      <c r="K9" s="2"/>
    </row>
    <row r="10" spans="1:11" ht="12.75">
      <c r="A10" s="5"/>
      <c r="B10" s="21" t="s">
        <v>18</v>
      </c>
      <c r="C10" s="43">
        <v>48041537</v>
      </c>
      <c r="D10" s="43">
        <v>47165054</v>
      </c>
      <c r="E10" s="43">
        <v>99167048</v>
      </c>
      <c r="F10" s="43">
        <v>54111349</v>
      </c>
      <c r="G10" s="44">
        <v>55093925</v>
      </c>
      <c r="H10" s="45">
        <v>57763197</v>
      </c>
      <c r="I10" s="22">
        <f aca="true" t="shared" si="0" ref="I10:I33">IF($E10=0,0,(($F10/$E10)-1)*100)</f>
        <v>-45.434143607864584</v>
      </c>
      <c r="J10" s="23">
        <f aca="true" t="shared" si="1" ref="J10:J33">IF($E10=0,0,((($H10/$E10)^(1/3))-1)*100)</f>
        <v>-16.485616624433742</v>
      </c>
      <c r="K10" s="2"/>
    </row>
    <row r="11" spans="1:11" ht="12.75">
      <c r="A11" s="9"/>
      <c r="B11" s="24" t="s">
        <v>19</v>
      </c>
      <c r="C11" s="46">
        <v>90200273</v>
      </c>
      <c r="D11" s="46">
        <v>92653727</v>
      </c>
      <c r="E11" s="46">
        <v>173072549</v>
      </c>
      <c r="F11" s="46">
        <v>106236428</v>
      </c>
      <c r="G11" s="47">
        <v>109616716</v>
      </c>
      <c r="H11" s="48">
        <v>114793991</v>
      </c>
      <c r="I11" s="25">
        <f t="shared" si="0"/>
        <v>-38.617401422798714</v>
      </c>
      <c r="J11" s="26">
        <f t="shared" si="1"/>
        <v>-12.790528415870671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35546489</v>
      </c>
      <c r="D13" s="43">
        <v>35306452</v>
      </c>
      <c r="E13" s="43">
        <v>63657364</v>
      </c>
      <c r="F13" s="43">
        <v>39578195</v>
      </c>
      <c r="G13" s="44">
        <v>41098128</v>
      </c>
      <c r="H13" s="45">
        <v>42917258</v>
      </c>
      <c r="I13" s="22">
        <f t="shared" si="0"/>
        <v>-37.82621127698596</v>
      </c>
      <c r="J13" s="23">
        <f t="shared" si="1"/>
        <v>-12.314502166920837</v>
      </c>
      <c r="K13" s="2"/>
    </row>
    <row r="14" spans="1:11" ht="12.75">
      <c r="A14" s="5"/>
      <c r="B14" s="21" t="s">
        <v>22</v>
      </c>
      <c r="C14" s="43">
        <v>1543378</v>
      </c>
      <c r="D14" s="43">
        <v>1543378</v>
      </c>
      <c r="E14" s="43">
        <v>0</v>
      </c>
      <c r="F14" s="43">
        <v>1612830</v>
      </c>
      <c r="G14" s="44">
        <v>1466906</v>
      </c>
      <c r="H14" s="45">
        <v>1546119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14524875</v>
      </c>
      <c r="D16" s="43">
        <v>14524875</v>
      </c>
      <c r="E16" s="43">
        <v>26057602</v>
      </c>
      <c r="F16" s="43">
        <v>15438490</v>
      </c>
      <c r="G16" s="44">
        <v>16148661</v>
      </c>
      <c r="H16" s="45">
        <v>16891499</v>
      </c>
      <c r="I16" s="22">
        <f t="shared" si="0"/>
        <v>-40.75245296938682</v>
      </c>
      <c r="J16" s="23">
        <f t="shared" si="1"/>
        <v>-13.454481971606425</v>
      </c>
      <c r="K16" s="2"/>
    </row>
    <row r="17" spans="1:11" ht="12.75">
      <c r="A17" s="5"/>
      <c r="B17" s="21" t="s">
        <v>24</v>
      </c>
      <c r="C17" s="43">
        <v>35160702</v>
      </c>
      <c r="D17" s="43">
        <v>38437570</v>
      </c>
      <c r="E17" s="43">
        <v>63810153</v>
      </c>
      <c r="F17" s="43">
        <v>45918749</v>
      </c>
      <c r="G17" s="44">
        <v>46957495</v>
      </c>
      <c r="H17" s="45">
        <v>49239969</v>
      </c>
      <c r="I17" s="29">
        <f t="shared" si="0"/>
        <v>-28.038490990610853</v>
      </c>
      <c r="J17" s="30">
        <f t="shared" si="1"/>
        <v>-8.277476438649146</v>
      </c>
      <c r="K17" s="2"/>
    </row>
    <row r="18" spans="1:11" ht="12.75">
      <c r="A18" s="5"/>
      <c r="B18" s="24" t="s">
        <v>25</v>
      </c>
      <c r="C18" s="46">
        <v>86775444</v>
      </c>
      <c r="D18" s="46">
        <v>89812275</v>
      </c>
      <c r="E18" s="46">
        <v>153525119</v>
      </c>
      <c r="F18" s="46">
        <v>102548264</v>
      </c>
      <c r="G18" s="47">
        <v>105671190</v>
      </c>
      <c r="H18" s="48">
        <v>110594845</v>
      </c>
      <c r="I18" s="25">
        <f t="shared" si="0"/>
        <v>-33.20424392571225</v>
      </c>
      <c r="J18" s="26">
        <f t="shared" si="1"/>
        <v>-10.35656688864327</v>
      </c>
      <c r="K18" s="2"/>
    </row>
    <row r="19" spans="1:11" ht="23.25" customHeight="1">
      <c r="A19" s="31"/>
      <c r="B19" s="32" t="s">
        <v>26</v>
      </c>
      <c r="C19" s="52">
        <v>3424829</v>
      </c>
      <c r="D19" s="52">
        <v>2841452</v>
      </c>
      <c r="E19" s="52">
        <v>19547430</v>
      </c>
      <c r="F19" s="53">
        <v>3688164</v>
      </c>
      <c r="G19" s="54">
        <v>3945526</v>
      </c>
      <c r="H19" s="55">
        <v>4199146</v>
      </c>
      <c r="I19" s="33">
        <f t="shared" si="0"/>
        <v>-81.13223068198735</v>
      </c>
      <c r="J19" s="34">
        <f t="shared" si="1"/>
        <v>-40.109615296814816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3424826</v>
      </c>
      <c r="D23" s="43">
        <v>3231926</v>
      </c>
      <c r="E23" s="43">
        <v>398917745</v>
      </c>
      <c r="F23" s="43">
        <v>3800959</v>
      </c>
      <c r="G23" s="44">
        <v>4012028</v>
      </c>
      <c r="H23" s="45">
        <v>4255820</v>
      </c>
      <c r="I23" s="38">
        <f t="shared" si="0"/>
        <v>-99.04718227062072</v>
      </c>
      <c r="J23" s="23">
        <f t="shared" si="1"/>
        <v>-77.98594915261079</v>
      </c>
      <c r="K23" s="2"/>
    </row>
    <row r="24" spans="1:11" ht="12.75">
      <c r="A24" s="9"/>
      <c r="B24" s="21" t="s">
        <v>30</v>
      </c>
      <c r="C24" s="43">
        <v>15170000</v>
      </c>
      <c r="D24" s="43">
        <v>14702902</v>
      </c>
      <c r="E24" s="43">
        <v>567144890</v>
      </c>
      <c r="F24" s="43">
        <v>8853500</v>
      </c>
      <c r="G24" s="44">
        <v>9228300</v>
      </c>
      <c r="H24" s="45">
        <v>9509500</v>
      </c>
      <c r="I24" s="38">
        <f t="shared" si="0"/>
        <v>-98.43893506648715</v>
      </c>
      <c r="J24" s="23">
        <f t="shared" si="1"/>
        <v>-74.40503422754914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18594826</v>
      </c>
      <c r="D26" s="46">
        <v>17934828</v>
      </c>
      <c r="E26" s="46">
        <v>966062635</v>
      </c>
      <c r="F26" s="46">
        <v>12654459</v>
      </c>
      <c r="G26" s="47">
        <v>13240328</v>
      </c>
      <c r="H26" s="48">
        <v>13765320</v>
      </c>
      <c r="I26" s="25">
        <f t="shared" si="0"/>
        <v>-98.69009952962315</v>
      </c>
      <c r="J26" s="26">
        <f t="shared" si="1"/>
        <v>-75.75659171016362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5828000</v>
      </c>
      <c r="D29" s="43">
        <v>5828000</v>
      </c>
      <c r="E29" s="43">
        <v>63757819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9342000</v>
      </c>
      <c r="D31" s="43">
        <v>8874902</v>
      </c>
      <c r="E31" s="43">
        <v>503387071</v>
      </c>
      <c r="F31" s="43">
        <v>8853500</v>
      </c>
      <c r="G31" s="44">
        <v>9228300</v>
      </c>
      <c r="H31" s="45">
        <v>9509500</v>
      </c>
      <c r="I31" s="38">
        <f t="shared" si="0"/>
        <v>-98.24121426432106</v>
      </c>
      <c r="J31" s="23">
        <f t="shared" si="1"/>
        <v>-73.36709487774571</v>
      </c>
      <c r="K31" s="2"/>
    </row>
    <row r="32" spans="1:11" ht="12.75">
      <c r="A32" s="9"/>
      <c r="B32" s="21" t="s">
        <v>31</v>
      </c>
      <c r="C32" s="43">
        <v>15277498</v>
      </c>
      <c r="D32" s="43">
        <v>3308546</v>
      </c>
      <c r="E32" s="43">
        <v>399160225</v>
      </c>
      <c r="F32" s="43">
        <v>4144655</v>
      </c>
      <c r="G32" s="44">
        <v>4431224</v>
      </c>
      <c r="H32" s="45">
        <v>4699648</v>
      </c>
      <c r="I32" s="38">
        <f t="shared" si="0"/>
        <v>-98.96165631232421</v>
      </c>
      <c r="J32" s="23">
        <f t="shared" si="1"/>
        <v>-77.25045627421684</v>
      </c>
      <c r="K32" s="2"/>
    </row>
    <row r="33" spans="1:11" ht="13.5" thickBot="1">
      <c r="A33" s="9"/>
      <c r="B33" s="39" t="s">
        <v>38</v>
      </c>
      <c r="C33" s="59">
        <v>30447498</v>
      </c>
      <c r="D33" s="59">
        <v>18011448</v>
      </c>
      <c r="E33" s="59">
        <v>966305115</v>
      </c>
      <c r="F33" s="59">
        <v>12998155</v>
      </c>
      <c r="G33" s="60">
        <v>13659524</v>
      </c>
      <c r="H33" s="61">
        <v>14209148</v>
      </c>
      <c r="I33" s="40">
        <f t="shared" si="0"/>
        <v>-98.65486016805364</v>
      </c>
      <c r="J33" s="41">
        <f t="shared" si="1"/>
        <v>-75.50083666504959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30438904</v>
      </c>
      <c r="E8" s="43">
        <v>24363300</v>
      </c>
      <c r="F8" s="43">
        <v>29082652</v>
      </c>
      <c r="G8" s="44">
        <v>30536784</v>
      </c>
      <c r="H8" s="45">
        <v>32063624</v>
      </c>
      <c r="I8" s="22">
        <f>IF($E8=0,0,(($F8/$E8)-1)*100)</f>
        <v>19.37074205875231</v>
      </c>
      <c r="J8" s="23">
        <f>IF($E8=0,0,((($H8/$E8)^(1/3))-1)*100)</f>
        <v>9.586947841845038</v>
      </c>
      <c r="K8" s="2"/>
    </row>
    <row r="9" spans="1:11" ht="12.75">
      <c r="A9" s="5"/>
      <c r="B9" s="21" t="s">
        <v>17</v>
      </c>
      <c r="C9" s="43">
        <v>1233000</v>
      </c>
      <c r="D9" s="43">
        <v>1323148</v>
      </c>
      <c r="E9" s="43">
        <v>1041146</v>
      </c>
      <c r="F9" s="43">
        <v>1382690</v>
      </c>
      <c r="G9" s="44">
        <v>1451824</v>
      </c>
      <c r="H9" s="45">
        <v>1524416</v>
      </c>
      <c r="I9" s="22">
        <f>IF($E9=0,0,(($F9/$E9)-1)*100)</f>
        <v>32.804621061791515</v>
      </c>
      <c r="J9" s="23">
        <f>IF($E9=0,0,((($H9/$E9)^(1/3))-1)*100)</f>
        <v>13.552653643268942</v>
      </c>
      <c r="K9" s="2"/>
    </row>
    <row r="10" spans="1:11" ht="12.75">
      <c r="A10" s="5"/>
      <c r="B10" s="21" t="s">
        <v>18</v>
      </c>
      <c r="C10" s="43">
        <v>112733520</v>
      </c>
      <c r="D10" s="43">
        <v>111425107</v>
      </c>
      <c r="E10" s="43">
        <v>100077956</v>
      </c>
      <c r="F10" s="43">
        <v>119676005</v>
      </c>
      <c r="G10" s="44">
        <v>126685153</v>
      </c>
      <c r="H10" s="45">
        <v>132658561</v>
      </c>
      <c r="I10" s="22">
        <f aca="true" t="shared" si="0" ref="I10:I33">IF($E10=0,0,(($F10/$E10)-1)*100)</f>
        <v>19.58278304564893</v>
      </c>
      <c r="J10" s="23">
        <f aca="true" t="shared" si="1" ref="J10:J33">IF($E10=0,0,((($H10/$E10)^(1/3))-1)*100)</f>
        <v>9.849719368145958</v>
      </c>
      <c r="K10" s="2"/>
    </row>
    <row r="11" spans="1:11" ht="12.75">
      <c r="A11" s="9"/>
      <c r="B11" s="24" t="s">
        <v>19</v>
      </c>
      <c r="C11" s="46">
        <v>113966520</v>
      </c>
      <c r="D11" s="46">
        <v>143187159</v>
      </c>
      <c r="E11" s="46">
        <v>125482402</v>
      </c>
      <c r="F11" s="46">
        <v>150141347</v>
      </c>
      <c r="G11" s="47">
        <v>158673761</v>
      </c>
      <c r="H11" s="48">
        <v>166246601</v>
      </c>
      <c r="I11" s="25">
        <f t="shared" si="0"/>
        <v>19.651317321770744</v>
      </c>
      <c r="J11" s="26">
        <f t="shared" si="1"/>
        <v>9.830590123505733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28811232</v>
      </c>
      <c r="D13" s="43">
        <v>30054356</v>
      </c>
      <c r="E13" s="43">
        <v>23135030</v>
      </c>
      <c r="F13" s="43">
        <v>40047973</v>
      </c>
      <c r="G13" s="44">
        <v>42050364</v>
      </c>
      <c r="H13" s="45">
        <v>44152883</v>
      </c>
      <c r="I13" s="22">
        <f t="shared" si="0"/>
        <v>73.1053428502146</v>
      </c>
      <c r="J13" s="23">
        <f t="shared" si="1"/>
        <v>24.04035480469382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75283236</v>
      </c>
      <c r="D17" s="43">
        <v>93756034</v>
      </c>
      <c r="E17" s="43">
        <v>59178074</v>
      </c>
      <c r="F17" s="43">
        <v>109094953</v>
      </c>
      <c r="G17" s="44">
        <v>114549688</v>
      </c>
      <c r="H17" s="45">
        <v>120277176</v>
      </c>
      <c r="I17" s="29">
        <f t="shared" si="0"/>
        <v>84.35029331978596</v>
      </c>
      <c r="J17" s="30">
        <f t="shared" si="1"/>
        <v>26.67010543628736</v>
      </c>
      <c r="K17" s="2"/>
    </row>
    <row r="18" spans="1:11" ht="12.75">
      <c r="A18" s="5"/>
      <c r="B18" s="24" t="s">
        <v>25</v>
      </c>
      <c r="C18" s="46">
        <v>104094468</v>
      </c>
      <c r="D18" s="46">
        <v>123810390</v>
      </c>
      <c r="E18" s="46">
        <v>82313104</v>
      </c>
      <c r="F18" s="46">
        <v>149142926</v>
      </c>
      <c r="G18" s="47">
        <v>156600052</v>
      </c>
      <c r="H18" s="48">
        <v>164430059</v>
      </c>
      <c r="I18" s="25">
        <f t="shared" si="0"/>
        <v>81.18977265150879</v>
      </c>
      <c r="J18" s="26">
        <f t="shared" si="1"/>
        <v>25.94204603610246</v>
      </c>
      <c r="K18" s="2"/>
    </row>
    <row r="19" spans="1:11" ht="23.25" customHeight="1">
      <c r="A19" s="31"/>
      <c r="B19" s="32" t="s">
        <v>26</v>
      </c>
      <c r="C19" s="52">
        <v>9872052</v>
      </c>
      <c r="D19" s="52">
        <v>19376769</v>
      </c>
      <c r="E19" s="52">
        <v>43169298</v>
      </c>
      <c r="F19" s="53">
        <v>998421</v>
      </c>
      <c r="G19" s="54">
        <v>2073709</v>
      </c>
      <c r="H19" s="55">
        <v>1816542</v>
      </c>
      <c r="I19" s="33">
        <f t="shared" si="0"/>
        <v>-97.68719658123698</v>
      </c>
      <c r="J19" s="34">
        <f t="shared" si="1"/>
        <v>-65.21781833471842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24750000</v>
      </c>
      <c r="D22" s="43">
        <v>24750000</v>
      </c>
      <c r="E22" s="43">
        <v>20817947</v>
      </c>
      <c r="F22" s="43">
        <v>0</v>
      </c>
      <c r="G22" s="44">
        <v>0</v>
      </c>
      <c r="H22" s="45">
        <v>0</v>
      </c>
      <c r="I22" s="38">
        <f t="shared" si="0"/>
        <v>-100</v>
      </c>
      <c r="J22" s="23">
        <f t="shared" si="1"/>
        <v>-100</v>
      </c>
      <c r="K22" s="2"/>
    </row>
    <row r="23" spans="1:11" ht="12.75">
      <c r="A23" s="9"/>
      <c r="B23" s="21" t="s">
        <v>29</v>
      </c>
      <c r="C23" s="43">
        <v>20569992</v>
      </c>
      <c r="D23" s="43">
        <v>43914008</v>
      </c>
      <c r="E23" s="43">
        <v>9946635</v>
      </c>
      <c r="F23" s="43">
        <v>34800000</v>
      </c>
      <c r="G23" s="44">
        <v>30345000</v>
      </c>
      <c r="H23" s="45">
        <v>31862250</v>
      </c>
      <c r="I23" s="38">
        <f t="shared" si="0"/>
        <v>249.86706559555066</v>
      </c>
      <c r="J23" s="23">
        <f t="shared" si="1"/>
        <v>47.4121973210248</v>
      </c>
      <c r="K23" s="2"/>
    </row>
    <row r="24" spans="1:11" ht="12.75">
      <c r="A24" s="9"/>
      <c r="B24" s="21" t="s">
        <v>30</v>
      </c>
      <c r="C24" s="43">
        <v>21766008</v>
      </c>
      <c r="D24" s="43">
        <v>21766000</v>
      </c>
      <c r="E24" s="43">
        <v>9815295</v>
      </c>
      <c r="F24" s="43">
        <v>21645000</v>
      </c>
      <c r="G24" s="44">
        <v>23205000</v>
      </c>
      <c r="H24" s="45">
        <v>24347000</v>
      </c>
      <c r="I24" s="38">
        <f t="shared" si="0"/>
        <v>120.52317327191898</v>
      </c>
      <c r="J24" s="23">
        <f t="shared" si="1"/>
        <v>35.36738299428317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67086000</v>
      </c>
      <c r="D26" s="46">
        <v>90430008</v>
      </c>
      <c r="E26" s="46">
        <v>40579877</v>
      </c>
      <c r="F26" s="46">
        <v>56445000</v>
      </c>
      <c r="G26" s="47">
        <v>53550000</v>
      </c>
      <c r="H26" s="48">
        <v>56209250</v>
      </c>
      <c r="I26" s="25">
        <f t="shared" si="0"/>
        <v>39.096035209766654</v>
      </c>
      <c r="J26" s="26">
        <f t="shared" si="1"/>
        <v>11.471973018617865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800004</v>
      </c>
      <c r="D28" s="43">
        <v>800004</v>
      </c>
      <c r="E28" s="43">
        <v>158950</v>
      </c>
      <c r="F28" s="43">
        <v>2000000</v>
      </c>
      <c r="G28" s="44">
        <v>0</v>
      </c>
      <c r="H28" s="45">
        <v>0</v>
      </c>
      <c r="I28" s="38">
        <f t="shared" si="0"/>
        <v>1158.2573136206354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1599996</v>
      </c>
      <c r="D29" s="43">
        <v>1599992</v>
      </c>
      <c r="E29" s="43">
        <v>0</v>
      </c>
      <c r="F29" s="43">
        <v>2100000</v>
      </c>
      <c r="G29" s="44">
        <v>2205000</v>
      </c>
      <c r="H29" s="45">
        <v>2315250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3300000</v>
      </c>
      <c r="D30" s="43">
        <v>3300000</v>
      </c>
      <c r="E30" s="43">
        <v>3982798</v>
      </c>
      <c r="F30" s="43">
        <v>3800000</v>
      </c>
      <c r="G30" s="44">
        <v>0</v>
      </c>
      <c r="H30" s="45">
        <v>0</v>
      </c>
      <c r="I30" s="38">
        <f t="shared" si="0"/>
        <v>-4.589687953042054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35949996</v>
      </c>
      <c r="D31" s="43">
        <v>35950000</v>
      </c>
      <c r="E31" s="43">
        <v>21816881</v>
      </c>
      <c r="F31" s="43">
        <v>17645000</v>
      </c>
      <c r="G31" s="44">
        <v>19005000</v>
      </c>
      <c r="H31" s="45">
        <v>19937000</v>
      </c>
      <c r="I31" s="38">
        <f t="shared" si="0"/>
        <v>-19.122261335156022</v>
      </c>
      <c r="J31" s="23">
        <f t="shared" si="1"/>
        <v>-2.958898978409308</v>
      </c>
      <c r="K31" s="2"/>
    </row>
    <row r="32" spans="1:11" ht="12.75">
      <c r="A32" s="9"/>
      <c r="B32" s="21" t="s">
        <v>31</v>
      </c>
      <c r="C32" s="43">
        <v>48911004</v>
      </c>
      <c r="D32" s="43">
        <v>48780012</v>
      </c>
      <c r="E32" s="43">
        <v>29218584</v>
      </c>
      <c r="F32" s="43">
        <v>30900000</v>
      </c>
      <c r="G32" s="44">
        <v>32340000</v>
      </c>
      <c r="H32" s="45">
        <v>33957000</v>
      </c>
      <c r="I32" s="38">
        <f t="shared" si="0"/>
        <v>5.754611517108432</v>
      </c>
      <c r="J32" s="23">
        <f t="shared" si="1"/>
        <v>5.1372749789214245</v>
      </c>
      <c r="K32" s="2"/>
    </row>
    <row r="33" spans="1:11" ht="13.5" thickBot="1">
      <c r="A33" s="9"/>
      <c r="B33" s="39" t="s">
        <v>38</v>
      </c>
      <c r="C33" s="59">
        <v>90561000</v>
      </c>
      <c r="D33" s="59">
        <v>90430008</v>
      </c>
      <c r="E33" s="59">
        <v>55177213</v>
      </c>
      <c r="F33" s="59">
        <v>56445000</v>
      </c>
      <c r="G33" s="60">
        <v>53550000</v>
      </c>
      <c r="H33" s="61">
        <v>56209250</v>
      </c>
      <c r="I33" s="40">
        <f t="shared" si="0"/>
        <v>2.297664073754513</v>
      </c>
      <c r="J33" s="41">
        <f t="shared" si="1"/>
        <v>0.6196208912115697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29427577</v>
      </c>
      <c r="D9" s="43">
        <v>29427577</v>
      </c>
      <c r="E9" s="43">
        <v>45877711</v>
      </c>
      <c r="F9" s="43">
        <v>29502984</v>
      </c>
      <c r="G9" s="44">
        <v>30860122</v>
      </c>
      <c r="H9" s="45">
        <v>32279688</v>
      </c>
      <c r="I9" s="22">
        <f>IF($E9=0,0,(($F9/$E9)-1)*100)</f>
        <v>-35.692118554040334</v>
      </c>
      <c r="J9" s="23">
        <f>IF($E9=0,0,((($H9/$E9)^(1/3))-1)*100)</f>
        <v>-11.057528007380647</v>
      </c>
      <c r="K9" s="2"/>
    </row>
    <row r="10" spans="1:11" ht="12.75">
      <c r="A10" s="5"/>
      <c r="B10" s="21" t="s">
        <v>18</v>
      </c>
      <c r="C10" s="43">
        <v>178718980</v>
      </c>
      <c r="D10" s="43">
        <v>177982981</v>
      </c>
      <c r="E10" s="43">
        <v>186833465</v>
      </c>
      <c r="F10" s="43">
        <v>194837090</v>
      </c>
      <c r="G10" s="44">
        <v>205681014</v>
      </c>
      <c r="H10" s="45">
        <v>219288434</v>
      </c>
      <c r="I10" s="22">
        <f aca="true" t="shared" si="0" ref="I10:I33">IF($E10=0,0,(($F10/$E10)-1)*100)</f>
        <v>4.283828381601773</v>
      </c>
      <c r="J10" s="23">
        <f aca="true" t="shared" si="1" ref="J10:J33">IF($E10=0,0,((($H10/$E10)^(1/3))-1)*100)</f>
        <v>5.48410425152186</v>
      </c>
      <c r="K10" s="2"/>
    </row>
    <row r="11" spans="1:11" ht="12.75">
      <c r="A11" s="9"/>
      <c r="B11" s="24" t="s">
        <v>19</v>
      </c>
      <c r="C11" s="46">
        <v>208146557</v>
      </c>
      <c r="D11" s="46">
        <v>207410558</v>
      </c>
      <c r="E11" s="46">
        <v>232711176</v>
      </c>
      <c r="F11" s="46">
        <v>224340074</v>
      </c>
      <c r="G11" s="47">
        <v>236541136</v>
      </c>
      <c r="H11" s="48">
        <v>251568122</v>
      </c>
      <c r="I11" s="25">
        <f t="shared" si="0"/>
        <v>-3.5972066936742264</v>
      </c>
      <c r="J11" s="26">
        <f t="shared" si="1"/>
        <v>2.631211520753207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94951350</v>
      </c>
      <c r="D13" s="43">
        <v>95680087</v>
      </c>
      <c r="E13" s="43">
        <v>100092</v>
      </c>
      <c r="F13" s="43">
        <v>100024992</v>
      </c>
      <c r="G13" s="44">
        <v>107028687</v>
      </c>
      <c r="H13" s="45">
        <v>112319540</v>
      </c>
      <c r="I13" s="22">
        <f t="shared" si="0"/>
        <v>99833.05359069655</v>
      </c>
      <c r="J13" s="23">
        <f t="shared" si="1"/>
        <v>939.1669271747704</v>
      </c>
      <c r="K13" s="2"/>
    </row>
    <row r="14" spans="1:11" ht="12.75">
      <c r="A14" s="5"/>
      <c r="B14" s="21" t="s">
        <v>22</v>
      </c>
      <c r="C14" s="43">
        <v>13000000</v>
      </c>
      <c r="D14" s="43">
        <v>13000000</v>
      </c>
      <c r="E14" s="43">
        <v>0</v>
      </c>
      <c r="F14" s="43">
        <v>23500003</v>
      </c>
      <c r="G14" s="44">
        <v>24512003</v>
      </c>
      <c r="H14" s="45">
        <v>25570555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18041590</v>
      </c>
      <c r="D16" s="43">
        <v>18041590</v>
      </c>
      <c r="E16" s="43">
        <v>24730623</v>
      </c>
      <c r="F16" s="43">
        <v>20000000</v>
      </c>
      <c r="G16" s="44">
        <v>20920000</v>
      </c>
      <c r="H16" s="45">
        <v>21882320</v>
      </c>
      <c r="I16" s="22">
        <f t="shared" si="0"/>
        <v>-19.12860424098495</v>
      </c>
      <c r="J16" s="23">
        <f t="shared" si="1"/>
        <v>-3.9967130602168166</v>
      </c>
      <c r="K16" s="2"/>
    </row>
    <row r="17" spans="1:11" ht="12.75">
      <c r="A17" s="5"/>
      <c r="B17" s="21" t="s">
        <v>24</v>
      </c>
      <c r="C17" s="43">
        <v>127507804</v>
      </c>
      <c r="D17" s="43">
        <v>131488298</v>
      </c>
      <c r="E17" s="43">
        <v>46919117</v>
      </c>
      <c r="F17" s="43">
        <v>132807834</v>
      </c>
      <c r="G17" s="44">
        <v>132939538</v>
      </c>
      <c r="H17" s="45">
        <v>138798408</v>
      </c>
      <c r="I17" s="29">
        <f t="shared" si="0"/>
        <v>183.05697654113993</v>
      </c>
      <c r="J17" s="30">
        <f t="shared" si="1"/>
        <v>43.552761554758</v>
      </c>
      <c r="K17" s="2"/>
    </row>
    <row r="18" spans="1:11" ht="12.75">
      <c r="A18" s="5"/>
      <c r="B18" s="24" t="s">
        <v>25</v>
      </c>
      <c r="C18" s="46">
        <v>253500744</v>
      </c>
      <c r="D18" s="46">
        <v>258209975</v>
      </c>
      <c r="E18" s="46">
        <v>71749832</v>
      </c>
      <c r="F18" s="46">
        <v>276332829</v>
      </c>
      <c r="G18" s="47">
        <v>285400228</v>
      </c>
      <c r="H18" s="48">
        <v>298570823</v>
      </c>
      <c r="I18" s="25">
        <f t="shared" si="0"/>
        <v>285.13376449438937</v>
      </c>
      <c r="J18" s="26">
        <f t="shared" si="1"/>
        <v>60.84546685017309</v>
      </c>
      <c r="K18" s="2"/>
    </row>
    <row r="19" spans="1:11" ht="23.25" customHeight="1">
      <c r="A19" s="31"/>
      <c r="B19" s="32" t="s">
        <v>26</v>
      </c>
      <c r="C19" s="52">
        <v>-45354187</v>
      </c>
      <c r="D19" s="52">
        <v>-50799417</v>
      </c>
      <c r="E19" s="52">
        <v>160961344</v>
      </c>
      <c r="F19" s="53">
        <v>-51992755</v>
      </c>
      <c r="G19" s="54">
        <v>-48859092</v>
      </c>
      <c r="H19" s="55">
        <v>-47002701</v>
      </c>
      <c r="I19" s="33">
        <f t="shared" si="0"/>
        <v>-132.30139219016462</v>
      </c>
      <c r="J19" s="34">
        <f t="shared" si="1"/>
        <v>-166.34380998849952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417800</v>
      </c>
      <c r="D23" s="43">
        <v>417800</v>
      </c>
      <c r="E23" s="43">
        <v>17224</v>
      </c>
      <c r="F23" s="43">
        <v>238800</v>
      </c>
      <c r="G23" s="44">
        <v>222183</v>
      </c>
      <c r="H23" s="45">
        <v>234404</v>
      </c>
      <c r="I23" s="38">
        <f t="shared" si="0"/>
        <v>1286.4375290292617</v>
      </c>
      <c r="J23" s="23">
        <f t="shared" si="1"/>
        <v>138.75015775199486</v>
      </c>
      <c r="K23" s="2"/>
    </row>
    <row r="24" spans="1:11" ht="12.75">
      <c r="A24" s="9"/>
      <c r="B24" s="21" t="s">
        <v>30</v>
      </c>
      <c r="C24" s="43">
        <v>87039004</v>
      </c>
      <c r="D24" s="43">
        <v>97602004</v>
      </c>
      <c r="E24" s="43">
        <v>66049051</v>
      </c>
      <c r="F24" s="43">
        <v>90779000</v>
      </c>
      <c r="G24" s="44">
        <v>99133019</v>
      </c>
      <c r="H24" s="45">
        <v>106707021</v>
      </c>
      <c r="I24" s="38">
        <f t="shared" si="0"/>
        <v>37.441793069820186</v>
      </c>
      <c r="J24" s="23">
        <f t="shared" si="1"/>
        <v>17.338933852199645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87456804</v>
      </c>
      <c r="D26" s="46">
        <v>98019804</v>
      </c>
      <c r="E26" s="46">
        <v>66066275</v>
      </c>
      <c r="F26" s="46">
        <v>91017800</v>
      </c>
      <c r="G26" s="47">
        <v>99355202</v>
      </c>
      <c r="H26" s="48">
        <v>106941425</v>
      </c>
      <c r="I26" s="25">
        <f t="shared" si="0"/>
        <v>37.767416128728314</v>
      </c>
      <c r="J26" s="26">
        <f t="shared" si="1"/>
        <v>17.414585335289523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75039003</v>
      </c>
      <c r="D28" s="43">
        <v>93602003</v>
      </c>
      <c r="E28" s="43">
        <v>65225442</v>
      </c>
      <c r="F28" s="43">
        <v>72779000</v>
      </c>
      <c r="G28" s="44">
        <v>72133009</v>
      </c>
      <c r="H28" s="45">
        <v>79207011</v>
      </c>
      <c r="I28" s="38">
        <f t="shared" si="0"/>
        <v>11.580692699637062</v>
      </c>
      <c r="J28" s="23">
        <f t="shared" si="1"/>
        <v>6.687989568277852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12417801</v>
      </c>
      <c r="D32" s="43">
        <v>4417801</v>
      </c>
      <c r="E32" s="43">
        <v>840833</v>
      </c>
      <c r="F32" s="43">
        <v>19538800</v>
      </c>
      <c r="G32" s="44">
        <v>27222192</v>
      </c>
      <c r="H32" s="45">
        <v>27734413</v>
      </c>
      <c r="I32" s="38">
        <f t="shared" si="0"/>
        <v>2223.7432403342877</v>
      </c>
      <c r="J32" s="23">
        <f t="shared" si="1"/>
        <v>220.70304008058451</v>
      </c>
      <c r="K32" s="2"/>
    </row>
    <row r="33" spans="1:11" ht="13.5" thickBot="1">
      <c r="A33" s="9"/>
      <c r="B33" s="39" t="s">
        <v>38</v>
      </c>
      <c r="C33" s="59">
        <v>87456804</v>
      </c>
      <c r="D33" s="59">
        <v>98019804</v>
      </c>
      <c r="E33" s="59">
        <v>66066275</v>
      </c>
      <c r="F33" s="59">
        <v>92317800</v>
      </c>
      <c r="G33" s="60">
        <v>99355201</v>
      </c>
      <c r="H33" s="61">
        <v>106941424</v>
      </c>
      <c r="I33" s="40">
        <f t="shared" si="0"/>
        <v>39.73513717853776</v>
      </c>
      <c r="J33" s="41">
        <f t="shared" si="1"/>
        <v>17.414584969311655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21531975</v>
      </c>
      <c r="D8" s="43">
        <v>21531975</v>
      </c>
      <c r="E8" s="43">
        <v>26747326</v>
      </c>
      <c r="F8" s="43">
        <v>27505020</v>
      </c>
      <c r="G8" s="44">
        <v>27477995</v>
      </c>
      <c r="H8" s="45">
        <v>29126675</v>
      </c>
      <c r="I8" s="22">
        <f>IF($E8=0,0,(($F8/$E8)-1)*100)</f>
        <v>2.832784107091668</v>
      </c>
      <c r="J8" s="23">
        <f>IF($E8=0,0,((($H8/$E8)^(1/3))-1)*100)</f>
        <v>2.881395464509273</v>
      </c>
      <c r="K8" s="2"/>
    </row>
    <row r="9" spans="1:11" ht="12.75">
      <c r="A9" s="5"/>
      <c r="B9" s="21" t="s">
        <v>17</v>
      </c>
      <c r="C9" s="43">
        <v>31183335</v>
      </c>
      <c r="D9" s="43">
        <v>31134541</v>
      </c>
      <c r="E9" s="43">
        <v>30694372</v>
      </c>
      <c r="F9" s="43">
        <v>32250110</v>
      </c>
      <c r="G9" s="44">
        <v>34025117</v>
      </c>
      <c r="H9" s="45">
        <v>35903422</v>
      </c>
      <c r="I9" s="22">
        <f>IF($E9=0,0,(($F9/$E9)-1)*100)</f>
        <v>5.068479654837055</v>
      </c>
      <c r="J9" s="23">
        <f>IF($E9=0,0,((($H9/$E9)^(1/3))-1)*100)</f>
        <v>5.364027695935514</v>
      </c>
      <c r="K9" s="2"/>
    </row>
    <row r="10" spans="1:11" ht="12.75">
      <c r="A10" s="5"/>
      <c r="B10" s="21" t="s">
        <v>18</v>
      </c>
      <c r="C10" s="43">
        <v>88701490</v>
      </c>
      <c r="D10" s="43">
        <v>151950113</v>
      </c>
      <c r="E10" s="43">
        <v>174904834</v>
      </c>
      <c r="F10" s="43">
        <v>100107870</v>
      </c>
      <c r="G10" s="44">
        <v>105371644</v>
      </c>
      <c r="H10" s="45">
        <v>110875636</v>
      </c>
      <c r="I10" s="22">
        <f aca="true" t="shared" si="0" ref="I10:I33">IF($E10=0,0,(($F10/$E10)-1)*100)</f>
        <v>-42.7643777987291</v>
      </c>
      <c r="J10" s="23">
        <f aca="true" t="shared" si="1" ref="J10:J33">IF($E10=0,0,((($H10/$E10)^(1/3))-1)*100)</f>
        <v>-14.096385609790174</v>
      </c>
      <c r="K10" s="2"/>
    </row>
    <row r="11" spans="1:11" ht="12.75">
      <c r="A11" s="9"/>
      <c r="B11" s="24" t="s">
        <v>19</v>
      </c>
      <c r="C11" s="46">
        <v>141416800</v>
      </c>
      <c r="D11" s="46">
        <v>204616629</v>
      </c>
      <c r="E11" s="46">
        <v>232346532</v>
      </c>
      <c r="F11" s="46">
        <v>159863000</v>
      </c>
      <c r="G11" s="47">
        <v>166874756</v>
      </c>
      <c r="H11" s="48">
        <v>175905733</v>
      </c>
      <c r="I11" s="25">
        <f t="shared" si="0"/>
        <v>-31.19630466444836</v>
      </c>
      <c r="J11" s="26">
        <f t="shared" si="1"/>
        <v>-8.858829925307388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54149550</v>
      </c>
      <c r="D13" s="43">
        <v>58017172</v>
      </c>
      <c r="E13" s="43">
        <v>100215531</v>
      </c>
      <c r="F13" s="43">
        <v>66365044</v>
      </c>
      <c r="G13" s="44">
        <v>71177812</v>
      </c>
      <c r="H13" s="45">
        <v>76411939</v>
      </c>
      <c r="I13" s="22">
        <f t="shared" si="0"/>
        <v>-33.77768561641409</v>
      </c>
      <c r="J13" s="23">
        <f t="shared" si="1"/>
        <v>-8.642950965645424</v>
      </c>
      <c r="K13" s="2"/>
    </row>
    <row r="14" spans="1:11" ht="12.75">
      <c r="A14" s="5"/>
      <c r="B14" s="21" t="s">
        <v>22</v>
      </c>
      <c r="C14" s="43">
        <v>11000000</v>
      </c>
      <c r="D14" s="43">
        <v>11000000</v>
      </c>
      <c r="E14" s="43">
        <v>0</v>
      </c>
      <c r="F14" s="43">
        <v>11000000</v>
      </c>
      <c r="G14" s="44">
        <v>11660000</v>
      </c>
      <c r="H14" s="45">
        <v>12359600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22347881</v>
      </c>
      <c r="D16" s="43">
        <v>24600382</v>
      </c>
      <c r="E16" s="43">
        <v>35124517</v>
      </c>
      <c r="F16" s="43">
        <v>26814000</v>
      </c>
      <c r="G16" s="44">
        <v>28422840</v>
      </c>
      <c r="H16" s="45">
        <v>30128210</v>
      </c>
      <c r="I16" s="22">
        <f t="shared" si="0"/>
        <v>-23.66016022369788</v>
      </c>
      <c r="J16" s="23">
        <f t="shared" si="1"/>
        <v>-4.985988093050231</v>
      </c>
      <c r="K16" s="2"/>
    </row>
    <row r="17" spans="1:11" ht="12.75">
      <c r="A17" s="5"/>
      <c r="B17" s="21" t="s">
        <v>24</v>
      </c>
      <c r="C17" s="43">
        <v>47748244</v>
      </c>
      <c r="D17" s="43">
        <v>60604514</v>
      </c>
      <c r="E17" s="43">
        <v>45599349</v>
      </c>
      <c r="F17" s="43">
        <v>48897905</v>
      </c>
      <c r="G17" s="44">
        <v>48859866</v>
      </c>
      <c r="H17" s="45">
        <v>52663961</v>
      </c>
      <c r="I17" s="29">
        <f t="shared" si="0"/>
        <v>7.233778710305705</v>
      </c>
      <c r="J17" s="30">
        <f t="shared" si="1"/>
        <v>4.918392025436913</v>
      </c>
      <c r="K17" s="2"/>
    </row>
    <row r="18" spans="1:11" ht="12.75">
      <c r="A18" s="5"/>
      <c r="B18" s="24" t="s">
        <v>25</v>
      </c>
      <c r="C18" s="46">
        <v>135245675</v>
      </c>
      <c r="D18" s="46">
        <v>154222068</v>
      </c>
      <c r="E18" s="46">
        <v>180939397</v>
      </c>
      <c r="F18" s="46">
        <v>153076949</v>
      </c>
      <c r="G18" s="47">
        <v>160120518</v>
      </c>
      <c r="H18" s="48">
        <v>171563710</v>
      </c>
      <c r="I18" s="25">
        <f t="shared" si="0"/>
        <v>-15.398773546260902</v>
      </c>
      <c r="J18" s="26">
        <f t="shared" si="1"/>
        <v>-1.7579468517976538</v>
      </c>
      <c r="K18" s="2"/>
    </row>
    <row r="19" spans="1:11" ht="23.25" customHeight="1">
      <c r="A19" s="31"/>
      <c r="B19" s="32" t="s">
        <v>26</v>
      </c>
      <c r="C19" s="52">
        <v>6171125</v>
      </c>
      <c r="D19" s="52">
        <v>50394561</v>
      </c>
      <c r="E19" s="52">
        <v>51407135</v>
      </c>
      <c r="F19" s="53">
        <v>6786051</v>
      </c>
      <c r="G19" s="54">
        <v>6754238</v>
      </c>
      <c r="H19" s="55">
        <v>4342023</v>
      </c>
      <c r="I19" s="33">
        <f t="shared" si="0"/>
        <v>-86.79939856597727</v>
      </c>
      <c r="J19" s="34">
        <f t="shared" si="1"/>
        <v>-56.12441638418687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3200000</v>
      </c>
      <c r="D23" s="43">
        <v>18911092</v>
      </c>
      <c r="E23" s="43">
        <v>318786898</v>
      </c>
      <c r="F23" s="43">
        <v>2100000</v>
      </c>
      <c r="G23" s="44">
        <v>1060000</v>
      </c>
      <c r="H23" s="45">
        <v>2060000</v>
      </c>
      <c r="I23" s="38">
        <f t="shared" si="0"/>
        <v>-99.34125272613933</v>
      </c>
      <c r="J23" s="23">
        <f t="shared" si="1"/>
        <v>-81.37388619316039</v>
      </c>
      <c r="K23" s="2"/>
    </row>
    <row r="24" spans="1:11" ht="12.75">
      <c r="A24" s="9"/>
      <c r="B24" s="21" t="s">
        <v>30</v>
      </c>
      <c r="C24" s="43">
        <v>17700001</v>
      </c>
      <c r="D24" s="43">
        <v>120060208</v>
      </c>
      <c r="E24" s="43">
        <v>257484164</v>
      </c>
      <c r="F24" s="43">
        <v>33952000</v>
      </c>
      <c r="G24" s="44">
        <v>39167000</v>
      </c>
      <c r="H24" s="45">
        <v>40055000</v>
      </c>
      <c r="I24" s="38">
        <f t="shared" si="0"/>
        <v>-86.81394635205604</v>
      </c>
      <c r="J24" s="23">
        <f t="shared" si="1"/>
        <v>-46.21819124195648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20900001</v>
      </c>
      <c r="D26" s="46">
        <v>138971300</v>
      </c>
      <c r="E26" s="46">
        <v>576271062</v>
      </c>
      <c r="F26" s="46">
        <v>36052000</v>
      </c>
      <c r="G26" s="47">
        <v>40227000</v>
      </c>
      <c r="H26" s="48">
        <v>42115000</v>
      </c>
      <c r="I26" s="25">
        <f t="shared" si="0"/>
        <v>-93.74391629611274</v>
      </c>
      <c r="J26" s="26">
        <f t="shared" si="1"/>
        <v>-58.190979041115185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17700001</v>
      </c>
      <c r="D29" s="43">
        <v>17700001</v>
      </c>
      <c r="E29" s="43">
        <v>154744437</v>
      </c>
      <c r="F29" s="43">
        <v>16000000</v>
      </c>
      <c r="G29" s="44">
        <v>20000000</v>
      </c>
      <c r="H29" s="45">
        <v>20000000</v>
      </c>
      <c r="I29" s="38">
        <f t="shared" si="0"/>
        <v>-89.66037144197952</v>
      </c>
      <c r="J29" s="23">
        <f t="shared" si="1"/>
        <v>-49.440242360673004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3044650</v>
      </c>
      <c r="D31" s="43">
        <v>3044650</v>
      </c>
      <c r="E31" s="43">
        <v>47192522</v>
      </c>
      <c r="F31" s="43">
        <v>6642000</v>
      </c>
      <c r="G31" s="44">
        <v>19167000</v>
      </c>
      <c r="H31" s="45">
        <v>20055000</v>
      </c>
      <c r="I31" s="38">
        <f t="shared" si="0"/>
        <v>-85.92573628508346</v>
      </c>
      <c r="J31" s="23">
        <f t="shared" si="1"/>
        <v>-24.817546712731765</v>
      </c>
      <c r="K31" s="2"/>
    </row>
    <row r="32" spans="1:11" ht="12.75">
      <c r="A32" s="9"/>
      <c r="B32" s="21" t="s">
        <v>31</v>
      </c>
      <c r="C32" s="43">
        <v>14600000</v>
      </c>
      <c r="D32" s="43">
        <v>132671299</v>
      </c>
      <c r="E32" s="43">
        <v>410033360</v>
      </c>
      <c r="F32" s="43">
        <v>13410000</v>
      </c>
      <c r="G32" s="44">
        <v>1060000</v>
      </c>
      <c r="H32" s="45">
        <v>2060000</v>
      </c>
      <c r="I32" s="38">
        <f t="shared" si="0"/>
        <v>-96.72953439690858</v>
      </c>
      <c r="J32" s="23">
        <f t="shared" si="1"/>
        <v>-82.87294564125304</v>
      </c>
      <c r="K32" s="2"/>
    </row>
    <row r="33" spans="1:11" ht="13.5" thickBot="1">
      <c r="A33" s="9"/>
      <c r="B33" s="39" t="s">
        <v>38</v>
      </c>
      <c r="C33" s="59">
        <v>35344651</v>
      </c>
      <c r="D33" s="59">
        <v>153415950</v>
      </c>
      <c r="E33" s="59">
        <v>611970319</v>
      </c>
      <c r="F33" s="59">
        <v>36052000</v>
      </c>
      <c r="G33" s="60">
        <v>40227000</v>
      </c>
      <c r="H33" s="61">
        <v>42115000</v>
      </c>
      <c r="I33" s="40">
        <f t="shared" si="0"/>
        <v>-94.10886461635731</v>
      </c>
      <c r="J33" s="41">
        <f t="shared" si="1"/>
        <v>-59.0202961705541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96881817</v>
      </c>
      <c r="D8" s="43">
        <v>96881817</v>
      </c>
      <c r="E8" s="43">
        <v>98976912</v>
      </c>
      <c r="F8" s="43">
        <v>101629028</v>
      </c>
      <c r="G8" s="44">
        <v>106507222</v>
      </c>
      <c r="H8" s="45">
        <v>111619566</v>
      </c>
      <c r="I8" s="22">
        <f>IF($E8=0,0,(($F8/$E8)-1)*100)</f>
        <v>2.6795299493683977</v>
      </c>
      <c r="J8" s="23">
        <f>IF($E8=0,0,((($H8/$E8)^(1/3))-1)*100)</f>
        <v>4.088354548834006</v>
      </c>
      <c r="K8" s="2"/>
    </row>
    <row r="9" spans="1:11" ht="12.75">
      <c r="A9" s="5"/>
      <c r="B9" s="21" t="s">
        <v>17</v>
      </c>
      <c r="C9" s="43">
        <v>8256270</v>
      </c>
      <c r="D9" s="43">
        <v>8256270</v>
      </c>
      <c r="E9" s="43">
        <v>10589278</v>
      </c>
      <c r="F9" s="43">
        <v>9936637</v>
      </c>
      <c r="G9" s="44">
        <v>10414232</v>
      </c>
      <c r="H9" s="45">
        <v>10914785</v>
      </c>
      <c r="I9" s="22">
        <f>IF($E9=0,0,(($F9/$E9)-1)*100)</f>
        <v>-6.1632247259917</v>
      </c>
      <c r="J9" s="23">
        <f>IF($E9=0,0,((($H9/$E9)^(1/3))-1)*100)</f>
        <v>1.0143201157374104</v>
      </c>
      <c r="K9" s="2"/>
    </row>
    <row r="10" spans="1:11" ht="12.75">
      <c r="A10" s="5"/>
      <c r="B10" s="21" t="s">
        <v>18</v>
      </c>
      <c r="C10" s="43">
        <v>222388200</v>
      </c>
      <c r="D10" s="43">
        <v>250428671</v>
      </c>
      <c r="E10" s="43">
        <v>190634908</v>
      </c>
      <c r="F10" s="43">
        <v>203538292</v>
      </c>
      <c r="G10" s="44">
        <v>215856894</v>
      </c>
      <c r="H10" s="45">
        <v>228215464</v>
      </c>
      <c r="I10" s="22">
        <f aca="true" t="shared" si="0" ref="I10:I33">IF($E10=0,0,(($F10/$E10)-1)*100)</f>
        <v>6.768636518554083</v>
      </c>
      <c r="J10" s="23">
        <f aca="true" t="shared" si="1" ref="J10:J33">IF($E10=0,0,((($H10/$E10)^(1/3))-1)*100)</f>
        <v>6.181179820090832</v>
      </c>
      <c r="K10" s="2"/>
    </row>
    <row r="11" spans="1:11" ht="12.75">
      <c r="A11" s="9"/>
      <c r="B11" s="24" t="s">
        <v>19</v>
      </c>
      <c r="C11" s="46">
        <v>327526287</v>
      </c>
      <c r="D11" s="46">
        <v>355566758</v>
      </c>
      <c r="E11" s="46">
        <v>300201098</v>
      </c>
      <c r="F11" s="46">
        <v>315103957</v>
      </c>
      <c r="G11" s="47">
        <v>332778348</v>
      </c>
      <c r="H11" s="48">
        <v>350749815</v>
      </c>
      <c r="I11" s="25">
        <f t="shared" si="0"/>
        <v>4.964291969378465</v>
      </c>
      <c r="J11" s="26">
        <f t="shared" si="1"/>
        <v>5.324253920926614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117906936</v>
      </c>
      <c r="D13" s="43">
        <v>124733083</v>
      </c>
      <c r="E13" s="43">
        <v>107519803</v>
      </c>
      <c r="F13" s="43">
        <v>115104757</v>
      </c>
      <c r="G13" s="44">
        <v>122421010</v>
      </c>
      <c r="H13" s="45">
        <v>129820908</v>
      </c>
      <c r="I13" s="22">
        <f t="shared" si="0"/>
        <v>7.054471630681847</v>
      </c>
      <c r="J13" s="23">
        <f t="shared" si="1"/>
        <v>6.484254352425056</v>
      </c>
      <c r="K13" s="2"/>
    </row>
    <row r="14" spans="1:11" ht="12.75">
      <c r="A14" s="5"/>
      <c r="B14" s="21" t="s">
        <v>22</v>
      </c>
      <c r="C14" s="43">
        <v>1739775</v>
      </c>
      <c r="D14" s="43">
        <v>1739775</v>
      </c>
      <c r="E14" s="43">
        <v>0</v>
      </c>
      <c r="F14" s="43">
        <v>1739775</v>
      </c>
      <c r="G14" s="44">
        <v>1823283</v>
      </c>
      <c r="H14" s="45">
        <v>1910801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192851369</v>
      </c>
      <c r="D17" s="43">
        <v>225949494</v>
      </c>
      <c r="E17" s="43">
        <v>185570449</v>
      </c>
      <c r="F17" s="43">
        <v>189259811</v>
      </c>
      <c r="G17" s="44">
        <v>190773958</v>
      </c>
      <c r="H17" s="45">
        <v>193199682</v>
      </c>
      <c r="I17" s="29">
        <f t="shared" si="0"/>
        <v>1.9881193476015246</v>
      </c>
      <c r="J17" s="30">
        <f t="shared" si="1"/>
        <v>1.3520481744379476</v>
      </c>
      <c r="K17" s="2"/>
    </row>
    <row r="18" spans="1:11" ht="12.75">
      <c r="A18" s="5"/>
      <c r="B18" s="24" t="s">
        <v>25</v>
      </c>
      <c r="C18" s="46">
        <v>312498080</v>
      </c>
      <c r="D18" s="46">
        <v>352422352</v>
      </c>
      <c r="E18" s="46">
        <v>293090252</v>
      </c>
      <c r="F18" s="46">
        <v>306104343</v>
      </c>
      <c r="G18" s="47">
        <v>315018251</v>
      </c>
      <c r="H18" s="48">
        <v>324931391</v>
      </c>
      <c r="I18" s="25">
        <f t="shared" si="0"/>
        <v>4.440301549162395</v>
      </c>
      <c r="J18" s="26">
        <f t="shared" si="1"/>
        <v>3.4975569591674027</v>
      </c>
      <c r="K18" s="2"/>
    </row>
    <row r="19" spans="1:11" ht="23.25" customHeight="1">
      <c r="A19" s="31"/>
      <c r="B19" s="32" t="s">
        <v>26</v>
      </c>
      <c r="C19" s="52">
        <v>15028207</v>
      </c>
      <c r="D19" s="52">
        <v>3144406</v>
      </c>
      <c r="E19" s="52">
        <v>7110846</v>
      </c>
      <c r="F19" s="53">
        <v>8999614</v>
      </c>
      <c r="G19" s="54">
        <v>17760097</v>
      </c>
      <c r="H19" s="55">
        <v>25818424</v>
      </c>
      <c r="I19" s="33">
        <f t="shared" si="0"/>
        <v>26.561790256743013</v>
      </c>
      <c r="J19" s="34">
        <f t="shared" si="1"/>
        <v>53.698449064809914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15028075</v>
      </c>
      <c r="D23" s="43">
        <v>8015041</v>
      </c>
      <c r="E23" s="43">
        <v>7698771</v>
      </c>
      <c r="F23" s="43">
        <v>7826084</v>
      </c>
      <c r="G23" s="44">
        <v>0</v>
      </c>
      <c r="H23" s="45">
        <v>0</v>
      </c>
      <c r="I23" s="38">
        <f t="shared" si="0"/>
        <v>1.6536795288494721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29150000</v>
      </c>
      <c r="D24" s="43">
        <v>20395533</v>
      </c>
      <c r="E24" s="43">
        <v>16244992</v>
      </c>
      <c r="F24" s="43">
        <v>24623088</v>
      </c>
      <c r="G24" s="44">
        <v>27163387</v>
      </c>
      <c r="H24" s="45">
        <v>28608210</v>
      </c>
      <c r="I24" s="38">
        <f t="shared" si="0"/>
        <v>51.57340797705532</v>
      </c>
      <c r="J24" s="23">
        <f t="shared" si="1"/>
        <v>20.76017334526061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44178075</v>
      </c>
      <c r="D26" s="46">
        <v>28410574</v>
      </c>
      <c r="E26" s="46">
        <v>23943763</v>
      </c>
      <c r="F26" s="46">
        <v>32449172</v>
      </c>
      <c r="G26" s="47">
        <v>27163387</v>
      </c>
      <c r="H26" s="48">
        <v>28608210</v>
      </c>
      <c r="I26" s="25">
        <f t="shared" si="0"/>
        <v>35.52244064560779</v>
      </c>
      <c r="J26" s="26">
        <f t="shared" si="1"/>
        <v>6.1123892516564915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20309000</v>
      </c>
      <c r="D31" s="43">
        <v>23546243</v>
      </c>
      <c r="E31" s="43">
        <v>19228319</v>
      </c>
      <c r="F31" s="43">
        <v>20665979</v>
      </c>
      <c r="G31" s="44">
        <v>0</v>
      </c>
      <c r="H31" s="45">
        <v>16865554</v>
      </c>
      <c r="I31" s="38">
        <f t="shared" si="0"/>
        <v>7.476784632083544</v>
      </c>
      <c r="J31" s="23">
        <f t="shared" si="1"/>
        <v>-4.276236674105382</v>
      </c>
      <c r="K31" s="2"/>
    </row>
    <row r="32" spans="1:11" ht="12.75">
      <c r="A32" s="9"/>
      <c r="B32" s="21" t="s">
        <v>31</v>
      </c>
      <c r="C32" s="43">
        <v>23869075</v>
      </c>
      <c r="D32" s="43">
        <v>4864331</v>
      </c>
      <c r="E32" s="43">
        <v>4715444</v>
      </c>
      <c r="F32" s="43">
        <v>11783193</v>
      </c>
      <c r="G32" s="44">
        <v>27163387</v>
      </c>
      <c r="H32" s="45">
        <v>11742656</v>
      </c>
      <c r="I32" s="38">
        <f t="shared" si="0"/>
        <v>149.88512216453</v>
      </c>
      <c r="J32" s="23">
        <f t="shared" si="1"/>
        <v>35.544296846243824</v>
      </c>
      <c r="K32" s="2"/>
    </row>
    <row r="33" spans="1:11" ht="13.5" thickBot="1">
      <c r="A33" s="9"/>
      <c r="B33" s="39" t="s">
        <v>38</v>
      </c>
      <c r="C33" s="59">
        <v>44178075</v>
      </c>
      <c r="D33" s="59">
        <v>28410574</v>
      </c>
      <c r="E33" s="59">
        <v>23943763</v>
      </c>
      <c r="F33" s="59">
        <v>32449172</v>
      </c>
      <c r="G33" s="60">
        <v>27163387</v>
      </c>
      <c r="H33" s="61">
        <v>28608210</v>
      </c>
      <c r="I33" s="40">
        <f t="shared" si="0"/>
        <v>35.52244064560779</v>
      </c>
      <c r="J33" s="41">
        <f t="shared" si="1"/>
        <v>6.1123892516564915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68894815</v>
      </c>
      <c r="G8" s="44">
        <v>72063976</v>
      </c>
      <c r="H8" s="45">
        <v>75378919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56774756</v>
      </c>
      <c r="G9" s="44">
        <v>59655824</v>
      </c>
      <c r="H9" s="45">
        <v>64431312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0</v>
      </c>
      <c r="D10" s="43">
        <v>0</v>
      </c>
      <c r="E10" s="43">
        <v>0</v>
      </c>
      <c r="F10" s="43">
        <v>177592019</v>
      </c>
      <c r="G10" s="44">
        <v>189735062</v>
      </c>
      <c r="H10" s="45">
        <v>200959613</v>
      </c>
      <c r="I10" s="22">
        <f aca="true" t="shared" si="0" ref="I10:I33">IF($E10=0,0,(($F10/$E10)-1)*100)</f>
        <v>0</v>
      </c>
      <c r="J10" s="23">
        <f aca="true" t="shared" si="1" ref="J10:J33">IF($E10=0,0,((($H10/$E10)^(1/3))-1)*100)</f>
        <v>0</v>
      </c>
      <c r="K10" s="2"/>
    </row>
    <row r="11" spans="1:11" ht="12.75">
      <c r="A11" s="9"/>
      <c r="B11" s="24" t="s">
        <v>19</v>
      </c>
      <c r="C11" s="46">
        <v>0</v>
      </c>
      <c r="D11" s="46">
        <v>0</v>
      </c>
      <c r="E11" s="46">
        <v>0</v>
      </c>
      <c r="F11" s="46">
        <v>303261590</v>
      </c>
      <c r="G11" s="47">
        <v>321454862</v>
      </c>
      <c r="H11" s="48">
        <v>340769844</v>
      </c>
      <c r="I11" s="25">
        <f t="shared" si="0"/>
        <v>0</v>
      </c>
      <c r="J11" s="26">
        <f t="shared" si="1"/>
        <v>0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0</v>
      </c>
      <c r="D13" s="43">
        <v>0</v>
      </c>
      <c r="E13" s="43">
        <v>0</v>
      </c>
      <c r="F13" s="43">
        <v>99743976</v>
      </c>
      <c r="G13" s="44">
        <v>105190099</v>
      </c>
      <c r="H13" s="45">
        <v>110968470</v>
      </c>
      <c r="I13" s="22">
        <f t="shared" si="0"/>
        <v>0</v>
      </c>
      <c r="J13" s="23">
        <f t="shared" si="1"/>
        <v>0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29559250</v>
      </c>
      <c r="G14" s="44">
        <v>28757054</v>
      </c>
      <c r="H14" s="45">
        <v>27064724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35614390</v>
      </c>
      <c r="G16" s="44">
        <v>38071783</v>
      </c>
      <c r="H16" s="45">
        <v>40698736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0</v>
      </c>
      <c r="D17" s="43">
        <v>0</v>
      </c>
      <c r="E17" s="43">
        <v>0</v>
      </c>
      <c r="F17" s="43">
        <v>117215124</v>
      </c>
      <c r="G17" s="44">
        <v>119333439</v>
      </c>
      <c r="H17" s="45">
        <v>124777807</v>
      </c>
      <c r="I17" s="29">
        <f t="shared" si="0"/>
        <v>0</v>
      </c>
      <c r="J17" s="30">
        <f t="shared" si="1"/>
        <v>0</v>
      </c>
      <c r="K17" s="2"/>
    </row>
    <row r="18" spans="1:11" ht="12.75">
      <c r="A18" s="5"/>
      <c r="B18" s="24" t="s">
        <v>25</v>
      </c>
      <c r="C18" s="46">
        <v>0</v>
      </c>
      <c r="D18" s="46">
        <v>0</v>
      </c>
      <c r="E18" s="46">
        <v>0</v>
      </c>
      <c r="F18" s="46">
        <v>282132740</v>
      </c>
      <c r="G18" s="47">
        <v>291352375</v>
      </c>
      <c r="H18" s="48">
        <v>303509737</v>
      </c>
      <c r="I18" s="25">
        <f t="shared" si="0"/>
        <v>0</v>
      </c>
      <c r="J18" s="26">
        <f t="shared" si="1"/>
        <v>0</v>
      </c>
      <c r="K18" s="2"/>
    </row>
    <row r="19" spans="1:11" ht="23.25" customHeight="1">
      <c r="A19" s="31"/>
      <c r="B19" s="32" t="s">
        <v>26</v>
      </c>
      <c r="C19" s="52">
        <v>0</v>
      </c>
      <c r="D19" s="52">
        <v>0</v>
      </c>
      <c r="E19" s="52">
        <v>0</v>
      </c>
      <c r="F19" s="53">
        <v>21128850</v>
      </c>
      <c r="G19" s="54">
        <v>30102487</v>
      </c>
      <c r="H19" s="55">
        <v>37260107</v>
      </c>
      <c r="I19" s="33">
        <f t="shared" si="0"/>
        <v>0</v>
      </c>
      <c r="J19" s="34">
        <f t="shared" si="1"/>
        <v>0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4800000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762810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0</v>
      </c>
      <c r="D24" s="43">
        <v>0</v>
      </c>
      <c r="E24" s="43">
        <v>0</v>
      </c>
      <c r="F24" s="43">
        <v>36348938</v>
      </c>
      <c r="G24" s="44">
        <v>35986151</v>
      </c>
      <c r="H24" s="45">
        <v>27437227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0</v>
      </c>
      <c r="D26" s="46">
        <v>0</v>
      </c>
      <c r="E26" s="46">
        <v>0</v>
      </c>
      <c r="F26" s="46">
        <v>41911748</v>
      </c>
      <c r="G26" s="47">
        <v>35986151</v>
      </c>
      <c r="H26" s="48">
        <v>27437227</v>
      </c>
      <c r="I26" s="25">
        <f t="shared" si="0"/>
        <v>0</v>
      </c>
      <c r="J26" s="26">
        <f t="shared" si="1"/>
        <v>0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400000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15952595</v>
      </c>
      <c r="G31" s="44">
        <v>19925119</v>
      </c>
      <c r="H31" s="45">
        <v>21983888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0</v>
      </c>
      <c r="D32" s="43">
        <v>0</v>
      </c>
      <c r="E32" s="43">
        <v>0</v>
      </c>
      <c r="F32" s="43">
        <v>25559153</v>
      </c>
      <c r="G32" s="44">
        <v>16061032</v>
      </c>
      <c r="H32" s="45">
        <v>5453339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0</v>
      </c>
      <c r="D33" s="59">
        <v>0</v>
      </c>
      <c r="E33" s="59">
        <v>0</v>
      </c>
      <c r="F33" s="59">
        <v>41911748</v>
      </c>
      <c r="G33" s="60">
        <v>35986151</v>
      </c>
      <c r="H33" s="61">
        <v>27437227</v>
      </c>
      <c r="I33" s="40">
        <f t="shared" si="0"/>
        <v>0</v>
      </c>
      <c r="J33" s="41">
        <f t="shared" si="1"/>
        <v>0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78789499</v>
      </c>
      <c r="D8" s="43">
        <v>78789499</v>
      </c>
      <c r="E8" s="43">
        <v>94550366</v>
      </c>
      <c r="F8" s="43">
        <v>84062625</v>
      </c>
      <c r="G8" s="44">
        <v>88097632</v>
      </c>
      <c r="H8" s="45">
        <v>92326317</v>
      </c>
      <c r="I8" s="22">
        <f>IF($E8=0,0,(($F8/$E8)-1)*100)</f>
        <v>-11.092226760920209</v>
      </c>
      <c r="J8" s="23">
        <f>IF($E8=0,0,((($H8/$E8)^(1/3))-1)*100)</f>
        <v>-0.7903085301741886</v>
      </c>
      <c r="K8" s="2"/>
    </row>
    <row r="9" spans="1:11" ht="12.75">
      <c r="A9" s="5"/>
      <c r="B9" s="21" t="s">
        <v>17</v>
      </c>
      <c r="C9" s="43">
        <v>229846700</v>
      </c>
      <c r="D9" s="43">
        <v>238574000</v>
      </c>
      <c r="E9" s="43">
        <v>270031089</v>
      </c>
      <c r="F9" s="43">
        <v>270931923</v>
      </c>
      <c r="G9" s="44">
        <v>283877686</v>
      </c>
      <c r="H9" s="45">
        <v>297503815</v>
      </c>
      <c r="I9" s="22">
        <f>IF($E9=0,0,(($F9/$E9)-1)*100)</f>
        <v>0.33360380959690517</v>
      </c>
      <c r="J9" s="23">
        <f>IF($E9=0,0,((($H9/$E9)^(1/3))-1)*100)</f>
        <v>3.282384761622792</v>
      </c>
      <c r="K9" s="2"/>
    </row>
    <row r="10" spans="1:11" ht="12.75">
      <c r="A10" s="5"/>
      <c r="B10" s="21" t="s">
        <v>18</v>
      </c>
      <c r="C10" s="43">
        <v>210819678</v>
      </c>
      <c r="D10" s="43">
        <v>224555103</v>
      </c>
      <c r="E10" s="43">
        <v>203095996</v>
      </c>
      <c r="F10" s="43">
        <v>210398214</v>
      </c>
      <c r="G10" s="44">
        <v>218116785</v>
      </c>
      <c r="H10" s="45">
        <v>232270595</v>
      </c>
      <c r="I10" s="22">
        <f aca="true" t="shared" si="0" ref="I10:I33">IF($E10=0,0,(($F10/$E10)-1)*100)</f>
        <v>3.595451482952927</v>
      </c>
      <c r="J10" s="23">
        <f aca="true" t="shared" si="1" ref="J10:J33">IF($E10=0,0,((($H10/$E10)^(1/3))-1)*100)</f>
        <v>4.57574254690627</v>
      </c>
      <c r="K10" s="2"/>
    </row>
    <row r="11" spans="1:11" ht="12.75">
      <c r="A11" s="9"/>
      <c r="B11" s="24" t="s">
        <v>19</v>
      </c>
      <c r="C11" s="46">
        <v>519455877</v>
      </c>
      <c r="D11" s="46">
        <v>541918602</v>
      </c>
      <c r="E11" s="46">
        <v>567677451</v>
      </c>
      <c r="F11" s="46">
        <v>565392762</v>
      </c>
      <c r="G11" s="47">
        <v>590092103</v>
      </c>
      <c r="H11" s="48">
        <v>622100727</v>
      </c>
      <c r="I11" s="25">
        <f t="shared" si="0"/>
        <v>-0.4024625244450686</v>
      </c>
      <c r="J11" s="26">
        <f t="shared" si="1"/>
        <v>3.0986602438936695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152728230</v>
      </c>
      <c r="D13" s="43">
        <v>155378706</v>
      </c>
      <c r="E13" s="43">
        <v>151479858</v>
      </c>
      <c r="F13" s="43">
        <v>158254212</v>
      </c>
      <c r="G13" s="44">
        <v>170665738</v>
      </c>
      <c r="H13" s="45">
        <v>179072887</v>
      </c>
      <c r="I13" s="22">
        <f t="shared" si="0"/>
        <v>4.472115362030515</v>
      </c>
      <c r="J13" s="23">
        <f t="shared" si="1"/>
        <v>5.73651249967404</v>
      </c>
      <c r="K13" s="2"/>
    </row>
    <row r="14" spans="1:11" ht="12.75">
      <c r="A14" s="5"/>
      <c r="B14" s="21" t="s">
        <v>22</v>
      </c>
      <c r="C14" s="43">
        <v>7881443</v>
      </c>
      <c r="D14" s="43">
        <v>7881443</v>
      </c>
      <c r="E14" s="43">
        <v>0</v>
      </c>
      <c r="F14" s="43">
        <v>5612093</v>
      </c>
      <c r="G14" s="44">
        <v>5881473</v>
      </c>
      <c r="H14" s="45">
        <v>6163784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172000000</v>
      </c>
      <c r="D16" s="43">
        <v>180000000</v>
      </c>
      <c r="E16" s="43">
        <v>211964710</v>
      </c>
      <c r="F16" s="43">
        <v>191903600</v>
      </c>
      <c r="G16" s="44">
        <v>201114973</v>
      </c>
      <c r="H16" s="45">
        <v>210768491</v>
      </c>
      <c r="I16" s="22">
        <f t="shared" si="0"/>
        <v>-9.464363195175274</v>
      </c>
      <c r="J16" s="23">
        <f t="shared" si="1"/>
        <v>-0.18847105287296273</v>
      </c>
      <c r="K16" s="2"/>
    </row>
    <row r="17" spans="1:11" ht="12.75">
      <c r="A17" s="5"/>
      <c r="B17" s="21" t="s">
        <v>24</v>
      </c>
      <c r="C17" s="43">
        <v>219825954</v>
      </c>
      <c r="D17" s="43">
        <v>233955843</v>
      </c>
      <c r="E17" s="43">
        <v>150380189</v>
      </c>
      <c r="F17" s="43">
        <v>194632857</v>
      </c>
      <c r="G17" s="44">
        <v>210929919</v>
      </c>
      <c r="H17" s="45">
        <v>226095565</v>
      </c>
      <c r="I17" s="29">
        <f t="shared" si="0"/>
        <v>29.427192700229952</v>
      </c>
      <c r="J17" s="30">
        <f t="shared" si="1"/>
        <v>14.560211227417641</v>
      </c>
      <c r="K17" s="2"/>
    </row>
    <row r="18" spans="1:11" ht="12.75">
      <c r="A18" s="5"/>
      <c r="B18" s="24" t="s">
        <v>25</v>
      </c>
      <c r="C18" s="46">
        <v>552435627</v>
      </c>
      <c r="D18" s="46">
        <v>577215992</v>
      </c>
      <c r="E18" s="46">
        <v>513824757</v>
      </c>
      <c r="F18" s="46">
        <v>550402762</v>
      </c>
      <c r="G18" s="47">
        <v>588592103</v>
      </c>
      <c r="H18" s="48">
        <v>622100727</v>
      </c>
      <c r="I18" s="25">
        <f t="shared" si="0"/>
        <v>7.118770456597523</v>
      </c>
      <c r="J18" s="26">
        <f t="shared" si="1"/>
        <v>6.581516284221234</v>
      </c>
      <c r="K18" s="2"/>
    </row>
    <row r="19" spans="1:11" ht="23.25" customHeight="1">
      <c r="A19" s="31"/>
      <c r="B19" s="32" t="s">
        <v>26</v>
      </c>
      <c r="C19" s="52">
        <v>-32979750</v>
      </c>
      <c r="D19" s="52">
        <v>-35297390</v>
      </c>
      <c r="E19" s="52">
        <v>53852694</v>
      </c>
      <c r="F19" s="53">
        <v>14990000</v>
      </c>
      <c r="G19" s="54">
        <v>1500000</v>
      </c>
      <c r="H19" s="55">
        <v>0</v>
      </c>
      <c r="I19" s="33">
        <f t="shared" si="0"/>
        <v>-72.16480943367476</v>
      </c>
      <c r="J19" s="34">
        <f t="shared" si="1"/>
        <v>-100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14990000</v>
      </c>
      <c r="G23" s="44">
        <v>1500000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35278520</v>
      </c>
      <c r="D24" s="43">
        <v>41665793</v>
      </c>
      <c r="E24" s="43">
        <v>32021458</v>
      </c>
      <c r="F24" s="43">
        <v>42781800</v>
      </c>
      <c r="G24" s="44">
        <v>48779300</v>
      </c>
      <c r="H24" s="45">
        <v>48625900</v>
      </c>
      <c r="I24" s="38">
        <f t="shared" si="0"/>
        <v>33.6035354792402</v>
      </c>
      <c r="J24" s="23">
        <f t="shared" si="1"/>
        <v>14.941144383473603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35278520</v>
      </c>
      <c r="D26" s="46">
        <v>41665793</v>
      </c>
      <c r="E26" s="46">
        <v>32021458</v>
      </c>
      <c r="F26" s="46">
        <v>57771800</v>
      </c>
      <c r="G26" s="47">
        <v>50279300</v>
      </c>
      <c r="H26" s="48">
        <v>48625900</v>
      </c>
      <c r="I26" s="25">
        <f t="shared" si="0"/>
        <v>80.41589486649858</v>
      </c>
      <c r="J26" s="26">
        <f t="shared" si="1"/>
        <v>14.941144383473603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11949</v>
      </c>
      <c r="F28" s="43">
        <v>1000000</v>
      </c>
      <c r="G28" s="44">
        <v>0</v>
      </c>
      <c r="H28" s="45">
        <v>0</v>
      </c>
      <c r="I28" s="38">
        <f t="shared" si="0"/>
        <v>8268.901163277262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8723000</v>
      </c>
      <c r="G29" s="44">
        <v>10880000</v>
      </c>
      <c r="H29" s="45">
        <v>8648000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22849870</v>
      </c>
      <c r="D31" s="43">
        <v>18841334</v>
      </c>
      <c r="E31" s="43">
        <v>13632768</v>
      </c>
      <c r="F31" s="43">
        <v>22386533</v>
      </c>
      <c r="G31" s="44">
        <v>26216242</v>
      </c>
      <c r="H31" s="45">
        <v>21190000</v>
      </c>
      <c r="I31" s="38">
        <f t="shared" si="0"/>
        <v>64.21120787795994</v>
      </c>
      <c r="J31" s="23">
        <f t="shared" si="1"/>
        <v>15.837445285245177</v>
      </c>
      <c r="K31" s="2"/>
    </row>
    <row r="32" spans="1:11" ht="12.75">
      <c r="A32" s="9"/>
      <c r="B32" s="21" t="s">
        <v>31</v>
      </c>
      <c r="C32" s="43">
        <v>12428650</v>
      </c>
      <c r="D32" s="43">
        <v>22824459</v>
      </c>
      <c r="E32" s="43">
        <v>19054893</v>
      </c>
      <c r="F32" s="43">
        <v>25662267</v>
      </c>
      <c r="G32" s="44">
        <v>13183058</v>
      </c>
      <c r="H32" s="45">
        <v>18787900</v>
      </c>
      <c r="I32" s="38">
        <f t="shared" si="0"/>
        <v>34.675471544238</v>
      </c>
      <c r="J32" s="23">
        <f t="shared" si="1"/>
        <v>-0.4692579742560321</v>
      </c>
      <c r="K32" s="2"/>
    </row>
    <row r="33" spans="1:11" ht="13.5" thickBot="1">
      <c r="A33" s="9"/>
      <c r="B33" s="39" t="s">
        <v>38</v>
      </c>
      <c r="C33" s="59">
        <v>35278520</v>
      </c>
      <c r="D33" s="59">
        <v>41665793</v>
      </c>
      <c r="E33" s="59">
        <v>32699610</v>
      </c>
      <c r="F33" s="59">
        <v>57771800</v>
      </c>
      <c r="G33" s="60">
        <v>50279300</v>
      </c>
      <c r="H33" s="61">
        <v>48625900</v>
      </c>
      <c r="I33" s="40">
        <f t="shared" si="0"/>
        <v>76.67427837824366</v>
      </c>
      <c r="J33" s="41">
        <f t="shared" si="1"/>
        <v>14.141005280178653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69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25536880</v>
      </c>
      <c r="D8" s="43">
        <v>25536880</v>
      </c>
      <c r="E8" s="43">
        <v>24848724</v>
      </c>
      <c r="F8" s="43">
        <v>26785390</v>
      </c>
      <c r="G8" s="44">
        <v>28154409</v>
      </c>
      <c r="H8" s="45">
        <v>29619627</v>
      </c>
      <c r="I8" s="22">
        <f>IF($E8=0,0,(($F8/$E8)-1)*100)</f>
        <v>7.793824745286715</v>
      </c>
      <c r="J8" s="23">
        <f>IF($E8=0,0,((($H8/$E8)^(1/3))-1)*100)</f>
        <v>6.029121790125624</v>
      </c>
      <c r="K8" s="2"/>
    </row>
    <row r="9" spans="1:11" ht="12.75">
      <c r="A9" s="5"/>
      <c r="B9" s="21" t="s">
        <v>17</v>
      </c>
      <c r="C9" s="43">
        <v>2123415</v>
      </c>
      <c r="D9" s="43">
        <v>1760000</v>
      </c>
      <c r="E9" s="43">
        <v>1769309</v>
      </c>
      <c r="F9" s="43">
        <v>1848000</v>
      </c>
      <c r="G9" s="44">
        <v>1940400</v>
      </c>
      <c r="H9" s="45">
        <v>2037420</v>
      </c>
      <c r="I9" s="22">
        <f>IF($E9=0,0,(($F9/$E9)-1)*100)</f>
        <v>4.447555514610513</v>
      </c>
      <c r="J9" s="23">
        <f>IF($E9=0,0,((($H9/$E9)^(1/3))-1)*100)</f>
        <v>4.815527933302688</v>
      </c>
      <c r="K9" s="2"/>
    </row>
    <row r="10" spans="1:11" ht="12.75">
      <c r="A10" s="5"/>
      <c r="B10" s="21" t="s">
        <v>18</v>
      </c>
      <c r="C10" s="43">
        <v>170269952</v>
      </c>
      <c r="D10" s="43">
        <v>168869084</v>
      </c>
      <c r="E10" s="43">
        <v>170164964</v>
      </c>
      <c r="F10" s="43">
        <v>179050330</v>
      </c>
      <c r="G10" s="44">
        <v>188113314</v>
      </c>
      <c r="H10" s="45">
        <v>197735638</v>
      </c>
      <c r="I10" s="22">
        <f aca="true" t="shared" si="0" ref="I10:I33">IF($E10=0,0,(($F10/$E10)-1)*100)</f>
        <v>5.221618946189177</v>
      </c>
      <c r="J10" s="23">
        <f aca="true" t="shared" si="1" ref="J10:J33">IF($E10=0,0,((($H10/$E10)^(1/3))-1)*100)</f>
        <v>5.13280887097205</v>
      </c>
      <c r="K10" s="2"/>
    </row>
    <row r="11" spans="1:11" ht="12.75">
      <c r="A11" s="9"/>
      <c r="B11" s="24" t="s">
        <v>19</v>
      </c>
      <c r="C11" s="46">
        <v>197930247</v>
      </c>
      <c r="D11" s="46">
        <v>196165964</v>
      </c>
      <c r="E11" s="46">
        <v>196782997</v>
      </c>
      <c r="F11" s="46">
        <v>207683720</v>
      </c>
      <c r="G11" s="47">
        <v>218208123</v>
      </c>
      <c r="H11" s="48">
        <v>229392685</v>
      </c>
      <c r="I11" s="25">
        <f t="shared" si="0"/>
        <v>5.53946385926829</v>
      </c>
      <c r="J11" s="26">
        <f t="shared" si="1"/>
        <v>5.243996479783775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89490742</v>
      </c>
      <c r="D13" s="43">
        <v>90309233</v>
      </c>
      <c r="E13" s="43">
        <v>97908428</v>
      </c>
      <c r="F13" s="43">
        <v>95953648</v>
      </c>
      <c r="G13" s="44">
        <v>101950741</v>
      </c>
      <c r="H13" s="45">
        <v>108322661</v>
      </c>
      <c r="I13" s="22">
        <f t="shared" si="0"/>
        <v>-1.996539051776014</v>
      </c>
      <c r="J13" s="23">
        <f t="shared" si="1"/>
        <v>3.4267983077773456</v>
      </c>
      <c r="K13" s="2"/>
    </row>
    <row r="14" spans="1:11" ht="12.75">
      <c r="A14" s="5"/>
      <c r="B14" s="21" t="s">
        <v>22</v>
      </c>
      <c r="C14" s="43">
        <v>0</v>
      </c>
      <c r="D14" s="43">
        <v>800000</v>
      </c>
      <c r="E14" s="43">
        <v>972102</v>
      </c>
      <c r="F14" s="43">
        <v>4000000</v>
      </c>
      <c r="G14" s="44">
        <v>4200000</v>
      </c>
      <c r="H14" s="45">
        <v>4410000</v>
      </c>
      <c r="I14" s="22">
        <f t="shared" si="0"/>
        <v>311.479453802173</v>
      </c>
      <c r="J14" s="23">
        <f t="shared" si="1"/>
        <v>65.54227435903431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100596156</v>
      </c>
      <c r="D17" s="43">
        <v>103013677</v>
      </c>
      <c r="E17" s="43">
        <v>111697075</v>
      </c>
      <c r="F17" s="43">
        <v>98620527</v>
      </c>
      <c r="G17" s="44">
        <v>102936715</v>
      </c>
      <c r="H17" s="45">
        <v>107875674</v>
      </c>
      <c r="I17" s="29">
        <f t="shared" si="0"/>
        <v>-11.707153477385146</v>
      </c>
      <c r="J17" s="30">
        <f t="shared" si="1"/>
        <v>-1.153664402028065</v>
      </c>
      <c r="K17" s="2"/>
    </row>
    <row r="18" spans="1:11" ht="12.75">
      <c r="A18" s="5"/>
      <c r="B18" s="24" t="s">
        <v>25</v>
      </c>
      <c r="C18" s="46">
        <v>190086898</v>
      </c>
      <c r="D18" s="46">
        <v>194122910</v>
      </c>
      <c r="E18" s="46">
        <v>210577605</v>
      </c>
      <c r="F18" s="46">
        <v>198574175</v>
      </c>
      <c r="G18" s="47">
        <v>209087456</v>
      </c>
      <c r="H18" s="48">
        <v>220608335</v>
      </c>
      <c r="I18" s="25">
        <f t="shared" si="0"/>
        <v>-5.700240536024714</v>
      </c>
      <c r="J18" s="26">
        <f t="shared" si="1"/>
        <v>1.563247326769357</v>
      </c>
      <c r="K18" s="2"/>
    </row>
    <row r="19" spans="1:11" ht="23.25" customHeight="1">
      <c r="A19" s="31"/>
      <c r="B19" s="32" t="s">
        <v>26</v>
      </c>
      <c r="C19" s="52">
        <v>7843349</v>
      </c>
      <c r="D19" s="52">
        <v>2043054</v>
      </c>
      <c r="E19" s="52">
        <v>-13794608</v>
      </c>
      <c r="F19" s="53">
        <v>9109545</v>
      </c>
      <c r="G19" s="54">
        <v>9120667</v>
      </c>
      <c r="H19" s="55">
        <v>8784350</v>
      </c>
      <c r="I19" s="33">
        <f t="shared" si="0"/>
        <v>-166.03699793426534</v>
      </c>
      <c r="J19" s="34">
        <f t="shared" si="1"/>
        <v>-186.03333453116397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4350000</v>
      </c>
      <c r="D22" s="43">
        <v>4350000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4843350</v>
      </c>
      <c r="D23" s="43">
        <v>2043350</v>
      </c>
      <c r="E23" s="43">
        <v>2704083</v>
      </c>
      <c r="F23" s="43">
        <v>100000</v>
      </c>
      <c r="G23" s="44">
        <v>0</v>
      </c>
      <c r="H23" s="45">
        <v>0</v>
      </c>
      <c r="I23" s="38">
        <f t="shared" si="0"/>
        <v>-96.3018886624412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29072649</v>
      </c>
      <c r="D24" s="43">
        <v>39873000</v>
      </c>
      <c r="E24" s="43">
        <v>31917489</v>
      </c>
      <c r="F24" s="43">
        <v>33204300</v>
      </c>
      <c r="G24" s="44">
        <v>42179129</v>
      </c>
      <c r="H24" s="45">
        <v>42009320</v>
      </c>
      <c r="I24" s="38">
        <f t="shared" si="0"/>
        <v>4.031679935724264</v>
      </c>
      <c r="J24" s="23">
        <f t="shared" si="1"/>
        <v>9.590349369554897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38265999</v>
      </c>
      <c r="D26" s="46">
        <v>46266350</v>
      </c>
      <c r="E26" s="46">
        <v>34621572</v>
      </c>
      <c r="F26" s="46">
        <v>33304300</v>
      </c>
      <c r="G26" s="47">
        <v>42179129</v>
      </c>
      <c r="H26" s="48">
        <v>42009320</v>
      </c>
      <c r="I26" s="25">
        <f t="shared" si="0"/>
        <v>-3.8047723540687306</v>
      </c>
      <c r="J26" s="26">
        <f t="shared" si="1"/>
        <v>6.659519493471344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8121266</v>
      </c>
      <c r="D29" s="43">
        <v>8121266</v>
      </c>
      <c r="E29" s="43">
        <v>0</v>
      </c>
      <c r="F29" s="43">
        <v>8000000</v>
      </c>
      <c r="G29" s="44">
        <v>8000000</v>
      </c>
      <c r="H29" s="45">
        <v>6000000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23932519</v>
      </c>
      <c r="D31" s="43">
        <v>21732870</v>
      </c>
      <c r="E31" s="43">
        <v>18697354</v>
      </c>
      <c r="F31" s="43">
        <v>22691311</v>
      </c>
      <c r="G31" s="44">
        <v>34179129</v>
      </c>
      <c r="H31" s="45">
        <v>36009320</v>
      </c>
      <c r="I31" s="38">
        <f t="shared" si="0"/>
        <v>21.36108135942658</v>
      </c>
      <c r="J31" s="23">
        <f t="shared" si="1"/>
        <v>24.416579244377257</v>
      </c>
      <c r="K31" s="2"/>
    </row>
    <row r="32" spans="1:11" ht="12.75">
      <c r="A32" s="9"/>
      <c r="B32" s="21" t="s">
        <v>31</v>
      </c>
      <c r="C32" s="43">
        <v>20012214</v>
      </c>
      <c r="D32" s="43">
        <v>16412214</v>
      </c>
      <c r="E32" s="43">
        <v>15943718</v>
      </c>
      <c r="F32" s="43">
        <v>3553588</v>
      </c>
      <c r="G32" s="44">
        <v>0</v>
      </c>
      <c r="H32" s="45">
        <v>0</v>
      </c>
      <c r="I32" s="38">
        <f t="shared" si="0"/>
        <v>-77.71167302382041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52065999</v>
      </c>
      <c r="D33" s="59">
        <v>46266350</v>
      </c>
      <c r="E33" s="59">
        <v>34641072</v>
      </c>
      <c r="F33" s="59">
        <v>34244899</v>
      </c>
      <c r="G33" s="60">
        <v>42179129</v>
      </c>
      <c r="H33" s="61">
        <v>42009320</v>
      </c>
      <c r="I33" s="40">
        <f t="shared" si="0"/>
        <v>-1.143651097171594</v>
      </c>
      <c r="J33" s="41">
        <f t="shared" si="1"/>
        <v>6.639502301025946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75541047</v>
      </c>
      <c r="D8" s="43">
        <v>91148501</v>
      </c>
      <c r="E8" s="43">
        <v>100640448</v>
      </c>
      <c r="F8" s="43">
        <v>95705400</v>
      </c>
      <c r="G8" s="44">
        <v>99107336</v>
      </c>
      <c r="H8" s="45">
        <v>103659564</v>
      </c>
      <c r="I8" s="22">
        <f>IF($E8=0,0,(($F8/$E8)-1)*100)</f>
        <v>-4.903642718283607</v>
      </c>
      <c r="J8" s="23">
        <f>IF($E8=0,0,((($H8/$E8)^(1/3))-1)*100)</f>
        <v>0.9901317614281924</v>
      </c>
      <c r="K8" s="2"/>
    </row>
    <row r="9" spans="1:11" ht="12.75">
      <c r="A9" s="5"/>
      <c r="B9" s="21" t="s">
        <v>17</v>
      </c>
      <c r="C9" s="43">
        <v>84368000</v>
      </c>
      <c r="D9" s="43">
        <v>80982477</v>
      </c>
      <c r="E9" s="43">
        <v>73044505</v>
      </c>
      <c r="F9" s="43">
        <v>90986780</v>
      </c>
      <c r="G9" s="44">
        <v>96093452</v>
      </c>
      <c r="H9" s="45">
        <v>100513750</v>
      </c>
      <c r="I9" s="22">
        <f>IF($E9=0,0,(($F9/$E9)-1)*100)</f>
        <v>24.56348359127083</v>
      </c>
      <c r="J9" s="23">
        <f>IF($E9=0,0,((($H9/$E9)^(1/3))-1)*100)</f>
        <v>11.227619343705864</v>
      </c>
      <c r="K9" s="2"/>
    </row>
    <row r="10" spans="1:11" ht="12.75">
      <c r="A10" s="5"/>
      <c r="B10" s="21" t="s">
        <v>18</v>
      </c>
      <c r="C10" s="43">
        <v>199488981</v>
      </c>
      <c r="D10" s="43">
        <v>203213287</v>
      </c>
      <c r="E10" s="43">
        <v>145484725</v>
      </c>
      <c r="F10" s="43">
        <v>199116679</v>
      </c>
      <c r="G10" s="44">
        <v>208282212</v>
      </c>
      <c r="H10" s="45">
        <v>217869686</v>
      </c>
      <c r="I10" s="22">
        <f aca="true" t="shared" si="0" ref="I10:I33">IF($E10=0,0,(($F10/$E10)-1)*100)</f>
        <v>36.86431960468701</v>
      </c>
      <c r="J10" s="23">
        <f aca="true" t="shared" si="1" ref="J10:J33">IF($E10=0,0,((($H10/$E10)^(1/3))-1)*100)</f>
        <v>14.408898235247115</v>
      </c>
      <c r="K10" s="2"/>
    </row>
    <row r="11" spans="1:11" ht="12.75">
      <c r="A11" s="9"/>
      <c r="B11" s="24" t="s">
        <v>19</v>
      </c>
      <c r="C11" s="46">
        <v>359398028</v>
      </c>
      <c r="D11" s="46">
        <v>375344265</v>
      </c>
      <c r="E11" s="46">
        <v>319169678</v>
      </c>
      <c r="F11" s="46">
        <v>385808859</v>
      </c>
      <c r="G11" s="47">
        <v>403483000</v>
      </c>
      <c r="H11" s="48">
        <v>422043000</v>
      </c>
      <c r="I11" s="25">
        <f t="shared" si="0"/>
        <v>20.878919770066638</v>
      </c>
      <c r="J11" s="26">
        <f t="shared" si="1"/>
        <v>9.760234274994595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141398643</v>
      </c>
      <c r="D13" s="43">
        <v>138898643</v>
      </c>
      <c r="E13" s="43">
        <v>137436592</v>
      </c>
      <c r="F13" s="43">
        <v>147987834</v>
      </c>
      <c r="G13" s="44">
        <v>154795268</v>
      </c>
      <c r="H13" s="45">
        <v>161915849</v>
      </c>
      <c r="I13" s="22">
        <f t="shared" si="0"/>
        <v>7.677170865820071</v>
      </c>
      <c r="J13" s="23">
        <f t="shared" si="1"/>
        <v>5.615824717196505</v>
      </c>
      <c r="K13" s="2"/>
    </row>
    <row r="14" spans="1:11" ht="12.75">
      <c r="A14" s="5"/>
      <c r="B14" s="21" t="s">
        <v>22</v>
      </c>
      <c r="C14" s="43">
        <v>6000000</v>
      </c>
      <c r="D14" s="43">
        <v>2000000</v>
      </c>
      <c r="E14" s="43">
        <v>22868</v>
      </c>
      <c r="F14" s="43">
        <v>0</v>
      </c>
      <c r="G14" s="44">
        <v>0</v>
      </c>
      <c r="H14" s="45">
        <v>0</v>
      </c>
      <c r="I14" s="22">
        <f t="shared" si="0"/>
        <v>-100</v>
      </c>
      <c r="J14" s="23">
        <f t="shared" si="1"/>
        <v>-100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74980000</v>
      </c>
      <c r="D16" s="43">
        <v>79980000</v>
      </c>
      <c r="E16" s="43">
        <v>79006425</v>
      </c>
      <c r="F16" s="43">
        <v>77466500</v>
      </c>
      <c r="G16" s="44">
        <v>81029959</v>
      </c>
      <c r="H16" s="45">
        <v>84757337</v>
      </c>
      <c r="I16" s="22">
        <f t="shared" si="0"/>
        <v>-1.9491136322140834</v>
      </c>
      <c r="J16" s="23">
        <f t="shared" si="1"/>
        <v>2.3697472037429668</v>
      </c>
      <c r="K16" s="2"/>
    </row>
    <row r="17" spans="1:11" ht="12.75">
      <c r="A17" s="5"/>
      <c r="B17" s="21" t="s">
        <v>24</v>
      </c>
      <c r="C17" s="43">
        <v>172967678</v>
      </c>
      <c r="D17" s="43">
        <v>168282113</v>
      </c>
      <c r="E17" s="43">
        <v>152223947</v>
      </c>
      <c r="F17" s="43">
        <v>171675419</v>
      </c>
      <c r="G17" s="44">
        <v>174513811</v>
      </c>
      <c r="H17" s="45">
        <v>182541436</v>
      </c>
      <c r="I17" s="29">
        <f t="shared" si="0"/>
        <v>12.77819448473505</v>
      </c>
      <c r="J17" s="30">
        <f t="shared" si="1"/>
        <v>6.241165902852974</v>
      </c>
      <c r="K17" s="2"/>
    </row>
    <row r="18" spans="1:11" ht="12.75">
      <c r="A18" s="5"/>
      <c r="B18" s="24" t="s">
        <v>25</v>
      </c>
      <c r="C18" s="46">
        <v>395346321</v>
      </c>
      <c r="D18" s="46">
        <v>389160756</v>
      </c>
      <c r="E18" s="46">
        <v>368689832</v>
      </c>
      <c r="F18" s="46">
        <v>397129753</v>
      </c>
      <c r="G18" s="47">
        <v>410339038</v>
      </c>
      <c r="H18" s="48">
        <v>429214622</v>
      </c>
      <c r="I18" s="25">
        <f t="shared" si="0"/>
        <v>7.7137795869564485</v>
      </c>
      <c r="J18" s="26">
        <f t="shared" si="1"/>
        <v>5.197265129411588</v>
      </c>
      <c r="K18" s="2"/>
    </row>
    <row r="19" spans="1:11" ht="23.25" customHeight="1">
      <c r="A19" s="31"/>
      <c r="B19" s="32" t="s">
        <v>26</v>
      </c>
      <c r="C19" s="52">
        <v>-35948293</v>
      </c>
      <c r="D19" s="52">
        <v>-13816491</v>
      </c>
      <c r="E19" s="52">
        <v>-49520154</v>
      </c>
      <c r="F19" s="53">
        <v>-11320894</v>
      </c>
      <c r="G19" s="54">
        <v>-6856038</v>
      </c>
      <c r="H19" s="55">
        <v>-7171622</v>
      </c>
      <c r="I19" s="33">
        <f t="shared" si="0"/>
        <v>-77.138815036803</v>
      </c>
      <c r="J19" s="34">
        <f t="shared" si="1"/>
        <v>-47.48559271763325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11050000</v>
      </c>
      <c r="D23" s="43">
        <v>8844493</v>
      </c>
      <c r="E23" s="43">
        <v>1690166</v>
      </c>
      <c r="F23" s="43">
        <v>1593643</v>
      </c>
      <c r="G23" s="44">
        <v>1666951</v>
      </c>
      <c r="H23" s="45">
        <v>1743630</v>
      </c>
      <c r="I23" s="38">
        <f t="shared" si="0"/>
        <v>-5.710859170046023</v>
      </c>
      <c r="J23" s="23">
        <f t="shared" si="1"/>
        <v>1.0434866773953777</v>
      </c>
      <c r="K23" s="2"/>
    </row>
    <row r="24" spans="1:11" ht="12.75">
      <c r="A24" s="9"/>
      <c r="B24" s="21" t="s">
        <v>30</v>
      </c>
      <c r="C24" s="43">
        <v>18340778</v>
      </c>
      <c r="D24" s="43">
        <v>18340778</v>
      </c>
      <c r="E24" s="43">
        <v>14799461</v>
      </c>
      <c r="F24" s="43">
        <v>13931632</v>
      </c>
      <c r="G24" s="44">
        <v>12581726</v>
      </c>
      <c r="H24" s="45">
        <v>13160486</v>
      </c>
      <c r="I24" s="38">
        <f t="shared" si="0"/>
        <v>-5.86392301719637</v>
      </c>
      <c r="J24" s="23">
        <f t="shared" si="1"/>
        <v>-3.8368510378832155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29390778</v>
      </c>
      <c r="D26" s="46">
        <v>27185271</v>
      </c>
      <c r="E26" s="46">
        <v>16489627</v>
      </c>
      <c r="F26" s="46">
        <v>15525275</v>
      </c>
      <c r="G26" s="47">
        <v>14248677</v>
      </c>
      <c r="H26" s="48">
        <v>14904116</v>
      </c>
      <c r="I26" s="25">
        <f t="shared" si="0"/>
        <v>-5.848234165636368</v>
      </c>
      <c r="J26" s="26">
        <f t="shared" si="1"/>
        <v>-3.3136578957274065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138380</v>
      </c>
      <c r="G29" s="44">
        <v>104600</v>
      </c>
      <c r="H29" s="45">
        <v>109412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231675</v>
      </c>
      <c r="D31" s="43">
        <v>231675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39880441</v>
      </c>
      <c r="D32" s="43">
        <v>37674934</v>
      </c>
      <c r="E32" s="43">
        <v>22892954</v>
      </c>
      <c r="F32" s="43">
        <v>30342992</v>
      </c>
      <c r="G32" s="44">
        <v>31542842</v>
      </c>
      <c r="H32" s="45">
        <v>32993812</v>
      </c>
      <c r="I32" s="38">
        <f t="shared" si="0"/>
        <v>32.54293002117594</v>
      </c>
      <c r="J32" s="23">
        <f t="shared" si="1"/>
        <v>12.956238036611744</v>
      </c>
      <c r="K32" s="2"/>
    </row>
    <row r="33" spans="1:11" ht="13.5" thickBot="1">
      <c r="A33" s="9"/>
      <c r="B33" s="39" t="s">
        <v>38</v>
      </c>
      <c r="C33" s="59">
        <v>40112116</v>
      </c>
      <c r="D33" s="59">
        <v>37906609</v>
      </c>
      <c r="E33" s="59">
        <v>22892954</v>
      </c>
      <c r="F33" s="59">
        <v>30481372</v>
      </c>
      <c r="G33" s="60">
        <v>31647442</v>
      </c>
      <c r="H33" s="61">
        <v>33103224</v>
      </c>
      <c r="I33" s="40">
        <f t="shared" si="0"/>
        <v>33.14739548247027</v>
      </c>
      <c r="J33" s="41">
        <f t="shared" si="1"/>
        <v>13.080959725898932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54763361</v>
      </c>
      <c r="D9" s="43">
        <v>54763361</v>
      </c>
      <c r="E9" s="43">
        <v>42252200</v>
      </c>
      <c r="F9" s="43">
        <v>52507445</v>
      </c>
      <c r="G9" s="44">
        <v>54922787</v>
      </c>
      <c r="H9" s="45">
        <v>57449235</v>
      </c>
      <c r="I9" s="22">
        <f>IF($E9=0,0,(($F9/$E9)-1)*100)</f>
        <v>24.271505389068505</v>
      </c>
      <c r="J9" s="23">
        <f>IF($E9=0,0,((($H9/$E9)^(1/3))-1)*100)</f>
        <v>10.78432290365905</v>
      </c>
      <c r="K9" s="2"/>
    </row>
    <row r="10" spans="1:11" ht="12.75">
      <c r="A10" s="5"/>
      <c r="B10" s="21" t="s">
        <v>18</v>
      </c>
      <c r="C10" s="43">
        <v>499424830</v>
      </c>
      <c r="D10" s="43">
        <v>508370830</v>
      </c>
      <c r="E10" s="43">
        <v>495590365</v>
      </c>
      <c r="F10" s="43">
        <v>521421000</v>
      </c>
      <c r="G10" s="44">
        <v>555208200</v>
      </c>
      <c r="H10" s="45">
        <v>597361519</v>
      </c>
      <c r="I10" s="22">
        <f aca="true" t="shared" si="0" ref="I10:I33">IF($E10=0,0,(($F10/$E10)-1)*100)</f>
        <v>5.212093863043532</v>
      </c>
      <c r="J10" s="23">
        <f aca="true" t="shared" si="1" ref="J10:J33">IF($E10=0,0,((($H10/$E10)^(1/3))-1)*100)</f>
        <v>6.4236450025666025</v>
      </c>
      <c r="K10" s="2"/>
    </row>
    <row r="11" spans="1:11" ht="12.75">
      <c r="A11" s="9"/>
      <c r="B11" s="24" t="s">
        <v>19</v>
      </c>
      <c r="C11" s="46">
        <v>554188191</v>
      </c>
      <c r="D11" s="46">
        <v>563134191</v>
      </c>
      <c r="E11" s="46">
        <v>537842565</v>
      </c>
      <c r="F11" s="46">
        <v>573928445</v>
      </c>
      <c r="G11" s="47">
        <v>610130987</v>
      </c>
      <c r="H11" s="48">
        <v>654810754</v>
      </c>
      <c r="I11" s="25">
        <f t="shared" si="0"/>
        <v>6.709376004853773</v>
      </c>
      <c r="J11" s="26">
        <f t="shared" si="1"/>
        <v>6.779252906374822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200218483</v>
      </c>
      <c r="D13" s="43">
        <v>200218483</v>
      </c>
      <c r="E13" s="43">
        <v>202903860</v>
      </c>
      <c r="F13" s="43">
        <v>223466047</v>
      </c>
      <c r="G13" s="44">
        <v>224058480</v>
      </c>
      <c r="H13" s="45">
        <v>234365170</v>
      </c>
      <c r="I13" s="22">
        <f t="shared" si="0"/>
        <v>10.133955559051454</v>
      </c>
      <c r="J13" s="23">
        <f t="shared" si="1"/>
        <v>4.92224799381622</v>
      </c>
      <c r="K13" s="2"/>
    </row>
    <row r="14" spans="1:11" ht="12.75">
      <c r="A14" s="5"/>
      <c r="B14" s="21" t="s">
        <v>22</v>
      </c>
      <c r="C14" s="43">
        <v>6000000</v>
      </c>
      <c r="D14" s="43">
        <v>2294078</v>
      </c>
      <c r="E14" s="43">
        <v>0</v>
      </c>
      <c r="F14" s="43">
        <v>11000000</v>
      </c>
      <c r="G14" s="44">
        <v>11506000</v>
      </c>
      <c r="H14" s="45">
        <v>12035276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29000000</v>
      </c>
      <c r="D16" s="43">
        <v>21702726</v>
      </c>
      <c r="E16" s="43">
        <v>13288192</v>
      </c>
      <c r="F16" s="43">
        <v>23552113</v>
      </c>
      <c r="G16" s="44">
        <v>25346093</v>
      </c>
      <c r="H16" s="45">
        <v>26512014</v>
      </c>
      <c r="I16" s="22">
        <f t="shared" si="0"/>
        <v>77.2409143395881</v>
      </c>
      <c r="J16" s="23">
        <f t="shared" si="1"/>
        <v>25.890301970311747</v>
      </c>
      <c r="K16" s="2"/>
    </row>
    <row r="17" spans="1:11" ht="12.75">
      <c r="A17" s="5"/>
      <c r="B17" s="21" t="s">
        <v>24</v>
      </c>
      <c r="C17" s="43">
        <v>372506468</v>
      </c>
      <c r="D17" s="43">
        <v>336863904</v>
      </c>
      <c r="E17" s="43">
        <v>366970567</v>
      </c>
      <c r="F17" s="43">
        <v>305844035</v>
      </c>
      <c r="G17" s="44">
        <v>349220414</v>
      </c>
      <c r="H17" s="45">
        <v>381898294</v>
      </c>
      <c r="I17" s="29">
        <f t="shared" si="0"/>
        <v>-16.657066668782726</v>
      </c>
      <c r="J17" s="30">
        <f t="shared" si="1"/>
        <v>1.3379610251250673</v>
      </c>
      <c r="K17" s="2"/>
    </row>
    <row r="18" spans="1:11" ht="12.75">
      <c r="A18" s="5"/>
      <c r="B18" s="24" t="s">
        <v>25</v>
      </c>
      <c r="C18" s="46">
        <v>607724951</v>
      </c>
      <c r="D18" s="46">
        <v>561079191</v>
      </c>
      <c r="E18" s="46">
        <v>583162619</v>
      </c>
      <c r="F18" s="46">
        <v>563862195</v>
      </c>
      <c r="G18" s="47">
        <v>610130987</v>
      </c>
      <c r="H18" s="48">
        <v>654810754</v>
      </c>
      <c r="I18" s="25">
        <f t="shared" si="0"/>
        <v>-3.3096126828389916</v>
      </c>
      <c r="J18" s="26">
        <f t="shared" si="1"/>
        <v>3.9382439709007233</v>
      </c>
      <c r="K18" s="2"/>
    </row>
    <row r="19" spans="1:11" ht="23.25" customHeight="1">
      <c r="A19" s="31"/>
      <c r="B19" s="32" t="s">
        <v>26</v>
      </c>
      <c r="C19" s="52">
        <v>-53536760</v>
      </c>
      <c r="D19" s="52">
        <v>2055000</v>
      </c>
      <c r="E19" s="52">
        <v>-45320054</v>
      </c>
      <c r="F19" s="53">
        <v>10066250</v>
      </c>
      <c r="G19" s="54">
        <v>0</v>
      </c>
      <c r="H19" s="55">
        <v>0</v>
      </c>
      <c r="I19" s="33">
        <f t="shared" si="0"/>
        <v>-122.2114695626797</v>
      </c>
      <c r="J19" s="34">
        <f t="shared" si="1"/>
        <v>-100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3105000</v>
      </c>
      <c r="D23" s="43">
        <v>2054999</v>
      </c>
      <c r="E23" s="43">
        <v>742251</v>
      </c>
      <c r="F23" s="43">
        <v>9092250</v>
      </c>
      <c r="G23" s="44">
        <v>0</v>
      </c>
      <c r="H23" s="45">
        <v>0</v>
      </c>
      <c r="I23" s="38">
        <f t="shared" si="0"/>
        <v>1124.9562479538592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435210240</v>
      </c>
      <c r="D24" s="43">
        <v>491852001</v>
      </c>
      <c r="E24" s="43">
        <v>397440421</v>
      </c>
      <c r="F24" s="43">
        <v>445042000</v>
      </c>
      <c r="G24" s="44">
        <v>511733000</v>
      </c>
      <c r="H24" s="45">
        <v>567413000</v>
      </c>
      <c r="I24" s="38">
        <f t="shared" si="0"/>
        <v>11.977035169253703</v>
      </c>
      <c r="J24" s="23">
        <f t="shared" si="1"/>
        <v>12.601043653031162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438315240</v>
      </c>
      <c r="D26" s="46">
        <v>493907000</v>
      </c>
      <c r="E26" s="46">
        <v>398182672</v>
      </c>
      <c r="F26" s="46">
        <v>454134250</v>
      </c>
      <c r="G26" s="47">
        <v>511733000</v>
      </c>
      <c r="H26" s="48">
        <v>567413000</v>
      </c>
      <c r="I26" s="25">
        <f t="shared" si="0"/>
        <v>14.051736033355056</v>
      </c>
      <c r="J26" s="26">
        <f t="shared" si="1"/>
        <v>12.531033722396634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435210240</v>
      </c>
      <c r="D28" s="43">
        <v>478446040</v>
      </c>
      <c r="E28" s="43">
        <v>379025603</v>
      </c>
      <c r="F28" s="43">
        <v>384687200</v>
      </c>
      <c r="G28" s="44">
        <v>504510000</v>
      </c>
      <c r="H28" s="45">
        <v>559810000</v>
      </c>
      <c r="I28" s="38">
        <f t="shared" si="0"/>
        <v>1.4937241587872352</v>
      </c>
      <c r="J28" s="23">
        <f t="shared" si="1"/>
        <v>13.882598554449444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2504000</v>
      </c>
      <c r="E31" s="43">
        <v>1721995</v>
      </c>
      <c r="F31" s="43">
        <v>2383000</v>
      </c>
      <c r="G31" s="44">
        <v>2515000</v>
      </c>
      <c r="H31" s="45">
        <v>2660000</v>
      </c>
      <c r="I31" s="38">
        <f t="shared" si="0"/>
        <v>38.38599995934948</v>
      </c>
      <c r="J31" s="23">
        <f t="shared" si="1"/>
        <v>15.597892617421415</v>
      </c>
      <c r="K31" s="2"/>
    </row>
    <row r="32" spans="1:11" ht="12.75">
      <c r="A32" s="9"/>
      <c r="B32" s="21" t="s">
        <v>31</v>
      </c>
      <c r="C32" s="43">
        <v>3105000</v>
      </c>
      <c r="D32" s="43">
        <v>12956960</v>
      </c>
      <c r="E32" s="43">
        <v>17435074</v>
      </c>
      <c r="F32" s="43">
        <v>67064050</v>
      </c>
      <c r="G32" s="44">
        <v>4708000</v>
      </c>
      <c r="H32" s="45">
        <v>4943000</v>
      </c>
      <c r="I32" s="38">
        <f t="shared" si="0"/>
        <v>284.65021714275485</v>
      </c>
      <c r="J32" s="23">
        <f t="shared" si="1"/>
        <v>-34.306519495666734</v>
      </c>
      <c r="K32" s="2"/>
    </row>
    <row r="33" spans="1:11" ht="13.5" thickBot="1">
      <c r="A33" s="9"/>
      <c r="B33" s="39" t="s">
        <v>38</v>
      </c>
      <c r="C33" s="59">
        <v>438315240</v>
      </c>
      <c r="D33" s="59">
        <v>493907000</v>
      </c>
      <c r="E33" s="59">
        <v>398182672</v>
      </c>
      <c r="F33" s="59">
        <v>454134250</v>
      </c>
      <c r="G33" s="60">
        <v>511733000</v>
      </c>
      <c r="H33" s="61">
        <v>567413000</v>
      </c>
      <c r="I33" s="40">
        <f t="shared" si="0"/>
        <v>14.051736033355056</v>
      </c>
      <c r="J33" s="41">
        <f t="shared" si="1"/>
        <v>12.531033722396634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26977968</v>
      </c>
      <c r="D8" s="43">
        <v>25474312</v>
      </c>
      <c r="E8" s="43">
        <v>21649307</v>
      </c>
      <c r="F8" s="43">
        <v>20676181</v>
      </c>
      <c r="G8" s="44">
        <v>21668638</v>
      </c>
      <c r="H8" s="45">
        <v>22708731</v>
      </c>
      <c r="I8" s="22">
        <f>IF($E8=0,0,(($F8/$E8)-1)*100)</f>
        <v>-4.4949521940817805</v>
      </c>
      <c r="J8" s="23">
        <f>IF($E8=0,0,((($H8/$E8)^(1/3))-1)*100)</f>
        <v>1.6052827928081603</v>
      </c>
      <c r="K8" s="2"/>
    </row>
    <row r="9" spans="1:11" ht="12.75">
      <c r="A9" s="5"/>
      <c r="B9" s="21" t="s">
        <v>17</v>
      </c>
      <c r="C9" s="43">
        <v>654902</v>
      </c>
      <c r="D9" s="43">
        <v>624360</v>
      </c>
      <c r="E9" s="43">
        <v>624360</v>
      </c>
      <c r="F9" s="43">
        <v>453254</v>
      </c>
      <c r="G9" s="44">
        <v>475011</v>
      </c>
      <c r="H9" s="45">
        <v>497811</v>
      </c>
      <c r="I9" s="22">
        <f>IF($E9=0,0,(($F9/$E9)-1)*100)</f>
        <v>-27.40502274328913</v>
      </c>
      <c r="J9" s="23">
        <f>IF($E9=0,0,((($H9/$E9)^(1/3))-1)*100)</f>
        <v>-7.272232127817279</v>
      </c>
      <c r="K9" s="2"/>
    </row>
    <row r="10" spans="1:11" ht="12.75">
      <c r="A10" s="5"/>
      <c r="B10" s="21" t="s">
        <v>18</v>
      </c>
      <c r="C10" s="43">
        <v>184532886</v>
      </c>
      <c r="D10" s="43">
        <v>193989270</v>
      </c>
      <c r="E10" s="43">
        <v>177055125</v>
      </c>
      <c r="F10" s="43">
        <v>205986542</v>
      </c>
      <c r="G10" s="44">
        <v>217045888</v>
      </c>
      <c r="H10" s="45">
        <v>230932337</v>
      </c>
      <c r="I10" s="22">
        <f aca="true" t="shared" si="0" ref="I10:I33">IF($E10=0,0,(($F10/$E10)-1)*100)</f>
        <v>16.340344285430874</v>
      </c>
      <c r="J10" s="23">
        <f aca="true" t="shared" si="1" ref="J10:J33">IF($E10=0,0,((($H10/$E10)^(1/3))-1)*100)</f>
        <v>9.259384448802056</v>
      </c>
      <c r="K10" s="2"/>
    </row>
    <row r="11" spans="1:11" ht="12.75">
      <c r="A11" s="9"/>
      <c r="B11" s="24" t="s">
        <v>19</v>
      </c>
      <c r="C11" s="46">
        <v>212165756</v>
      </c>
      <c r="D11" s="46">
        <v>220087942</v>
      </c>
      <c r="E11" s="46">
        <v>199328792</v>
      </c>
      <c r="F11" s="46">
        <v>227115977</v>
      </c>
      <c r="G11" s="47">
        <v>239189537</v>
      </c>
      <c r="H11" s="48">
        <v>254138879</v>
      </c>
      <c r="I11" s="25">
        <f t="shared" si="0"/>
        <v>13.940376962701917</v>
      </c>
      <c r="J11" s="26">
        <f t="shared" si="1"/>
        <v>8.434386097019031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89314426</v>
      </c>
      <c r="D13" s="43">
        <v>81074553</v>
      </c>
      <c r="E13" s="43">
        <v>70892415</v>
      </c>
      <c r="F13" s="43">
        <v>90663614</v>
      </c>
      <c r="G13" s="44">
        <v>94743478</v>
      </c>
      <c r="H13" s="45">
        <v>99006938</v>
      </c>
      <c r="I13" s="22">
        <f t="shared" si="0"/>
        <v>27.889018874586235</v>
      </c>
      <c r="J13" s="23">
        <f t="shared" si="1"/>
        <v>11.777730098238548</v>
      </c>
      <c r="K13" s="2"/>
    </row>
    <row r="14" spans="1:11" ht="12.75">
      <c r="A14" s="5"/>
      <c r="B14" s="21" t="s">
        <v>22</v>
      </c>
      <c r="C14" s="43">
        <v>11400000</v>
      </c>
      <c r="D14" s="43">
        <v>5861737</v>
      </c>
      <c r="E14" s="43">
        <v>3047473</v>
      </c>
      <c r="F14" s="43">
        <v>5129757</v>
      </c>
      <c r="G14" s="44">
        <v>5360596</v>
      </c>
      <c r="H14" s="45">
        <v>5601823</v>
      </c>
      <c r="I14" s="22">
        <f t="shared" si="0"/>
        <v>68.32821816632995</v>
      </c>
      <c r="J14" s="23">
        <f t="shared" si="1"/>
        <v>22.498237069334003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102991330</v>
      </c>
      <c r="D17" s="43">
        <v>123318170</v>
      </c>
      <c r="E17" s="43">
        <v>114722724</v>
      </c>
      <c r="F17" s="43">
        <v>113924603</v>
      </c>
      <c r="G17" s="44">
        <v>122406963</v>
      </c>
      <c r="H17" s="45">
        <v>129685809</v>
      </c>
      <c r="I17" s="29">
        <f t="shared" si="0"/>
        <v>-0.6956956496256161</v>
      </c>
      <c r="J17" s="30">
        <f t="shared" si="1"/>
        <v>4.17120032101117</v>
      </c>
      <c r="K17" s="2"/>
    </row>
    <row r="18" spans="1:11" ht="12.75">
      <c r="A18" s="5"/>
      <c r="B18" s="24" t="s">
        <v>25</v>
      </c>
      <c r="C18" s="46">
        <v>203705756</v>
      </c>
      <c r="D18" s="46">
        <v>210254460</v>
      </c>
      <c r="E18" s="46">
        <v>188662612</v>
      </c>
      <c r="F18" s="46">
        <v>209717974</v>
      </c>
      <c r="G18" s="47">
        <v>222511037</v>
      </c>
      <c r="H18" s="48">
        <v>234294570</v>
      </c>
      <c r="I18" s="25">
        <f t="shared" si="0"/>
        <v>11.160325714137787</v>
      </c>
      <c r="J18" s="26">
        <f t="shared" si="1"/>
        <v>7.487705818846946</v>
      </c>
      <c r="K18" s="2"/>
    </row>
    <row r="19" spans="1:11" ht="23.25" customHeight="1">
      <c r="A19" s="31"/>
      <c r="B19" s="32" t="s">
        <v>26</v>
      </c>
      <c r="C19" s="52">
        <v>8460000</v>
      </c>
      <c r="D19" s="52">
        <v>9833482</v>
      </c>
      <c r="E19" s="52">
        <v>10666180</v>
      </c>
      <c r="F19" s="53">
        <v>17398003</v>
      </c>
      <c r="G19" s="54">
        <v>16678500</v>
      </c>
      <c r="H19" s="55">
        <v>19844309</v>
      </c>
      <c r="I19" s="33">
        <f t="shared" si="0"/>
        <v>63.113720188483605</v>
      </c>
      <c r="J19" s="34">
        <f t="shared" si="1"/>
        <v>22.991667833007124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9279999</v>
      </c>
      <c r="E23" s="43">
        <v>189285</v>
      </c>
      <c r="F23" s="43">
        <v>3100000</v>
      </c>
      <c r="G23" s="44">
        <v>3239500</v>
      </c>
      <c r="H23" s="45">
        <v>3385279</v>
      </c>
      <c r="I23" s="38">
        <f t="shared" si="0"/>
        <v>1537.7420292152046</v>
      </c>
      <c r="J23" s="23">
        <f t="shared" si="1"/>
        <v>161.51268271569342</v>
      </c>
      <c r="K23" s="2"/>
    </row>
    <row r="24" spans="1:11" ht="12.75">
      <c r="A24" s="9"/>
      <c r="B24" s="21" t="s">
        <v>30</v>
      </c>
      <c r="C24" s="43">
        <v>52918000</v>
      </c>
      <c r="D24" s="43">
        <v>35592747</v>
      </c>
      <c r="E24" s="43">
        <v>20990380</v>
      </c>
      <c r="F24" s="43">
        <v>38500000</v>
      </c>
      <c r="G24" s="44">
        <v>40232500</v>
      </c>
      <c r="H24" s="45">
        <v>42042963</v>
      </c>
      <c r="I24" s="38">
        <f t="shared" si="0"/>
        <v>83.41735595067836</v>
      </c>
      <c r="J24" s="23">
        <f t="shared" si="1"/>
        <v>26.05430188909761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52918000</v>
      </c>
      <c r="D26" s="46">
        <v>44872746</v>
      </c>
      <c r="E26" s="46">
        <v>21179665</v>
      </c>
      <c r="F26" s="46">
        <v>41600000</v>
      </c>
      <c r="G26" s="47">
        <v>43472000</v>
      </c>
      <c r="H26" s="48">
        <v>45428242</v>
      </c>
      <c r="I26" s="25">
        <f t="shared" si="0"/>
        <v>96.41481581507546</v>
      </c>
      <c r="J26" s="26">
        <f t="shared" si="1"/>
        <v>28.964134548624255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24000000</v>
      </c>
      <c r="D29" s="43">
        <v>0</v>
      </c>
      <c r="E29" s="43">
        <v>-1410454</v>
      </c>
      <c r="F29" s="43">
        <v>20000000</v>
      </c>
      <c r="G29" s="44">
        <v>20900000</v>
      </c>
      <c r="H29" s="45">
        <v>21840500</v>
      </c>
      <c r="I29" s="38">
        <f t="shared" si="0"/>
        <v>-1517.9831458523283</v>
      </c>
      <c r="J29" s="23">
        <f t="shared" si="1"/>
        <v>-349.24964585310653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21918000</v>
      </c>
      <c r="D31" s="43">
        <v>34469909</v>
      </c>
      <c r="E31" s="43">
        <v>20987162</v>
      </c>
      <c r="F31" s="43">
        <v>33000000</v>
      </c>
      <c r="G31" s="44">
        <v>35007500</v>
      </c>
      <c r="H31" s="45">
        <v>36582838</v>
      </c>
      <c r="I31" s="38">
        <f t="shared" si="0"/>
        <v>57.238982574204165</v>
      </c>
      <c r="J31" s="23">
        <f t="shared" si="1"/>
        <v>20.34865093057805</v>
      </c>
      <c r="K31" s="2"/>
    </row>
    <row r="32" spans="1:11" ht="12.75">
      <c r="A32" s="9"/>
      <c r="B32" s="21" t="s">
        <v>31</v>
      </c>
      <c r="C32" s="43">
        <v>21460000</v>
      </c>
      <c r="D32" s="43">
        <v>10902837</v>
      </c>
      <c r="E32" s="43">
        <v>1828198</v>
      </c>
      <c r="F32" s="43">
        <v>15100000</v>
      </c>
      <c r="G32" s="44">
        <v>15257000</v>
      </c>
      <c r="H32" s="45">
        <v>15943567</v>
      </c>
      <c r="I32" s="38">
        <f t="shared" si="0"/>
        <v>725.949924461136</v>
      </c>
      <c r="J32" s="23">
        <f t="shared" si="1"/>
        <v>105.8357252120552</v>
      </c>
      <c r="K32" s="2"/>
    </row>
    <row r="33" spans="1:11" ht="13.5" thickBot="1">
      <c r="A33" s="9"/>
      <c r="B33" s="39" t="s">
        <v>38</v>
      </c>
      <c r="C33" s="59">
        <v>67378000</v>
      </c>
      <c r="D33" s="59">
        <v>45372746</v>
      </c>
      <c r="E33" s="59">
        <v>21404906</v>
      </c>
      <c r="F33" s="59">
        <v>68100000</v>
      </c>
      <c r="G33" s="60">
        <v>71164500</v>
      </c>
      <c r="H33" s="61">
        <v>74366905</v>
      </c>
      <c r="I33" s="40">
        <f t="shared" si="0"/>
        <v>218.15136212230973</v>
      </c>
      <c r="J33" s="41">
        <f t="shared" si="1"/>
        <v>51.45680606657335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31522556</v>
      </c>
      <c r="D8" s="43">
        <v>27619615</v>
      </c>
      <c r="E8" s="43">
        <v>26385958</v>
      </c>
      <c r="F8" s="43">
        <v>29076947</v>
      </c>
      <c r="G8" s="44">
        <v>30647102</v>
      </c>
      <c r="H8" s="45">
        <v>32302046</v>
      </c>
      <c r="I8" s="22">
        <f>IF($E8=0,0,(($F8/$E8)-1)*100)</f>
        <v>10.19856470627294</v>
      </c>
      <c r="J8" s="23">
        <f>IF($E8=0,0,((($H8/$E8)^(1/3))-1)*100)</f>
        <v>6.975843972759077</v>
      </c>
      <c r="K8" s="2"/>
    </row>
    <row r="9" spans="1:11" ht="12.75">
      <c r="A9" s="5"/>
      <c r="B9" s="21" t="s">
        <v>17</v>
      </c>
      <c r="C9" s="43">
        <v>3146904</v>
      </c>
      <c r="D9" s="43">
        <v>3725642</v>
      </c>
      <c r="E9" s="43">
        <v>3505563</v>
      </c>
      <c r="F9" s="43">
        <v>3725642</v>
      </c>
      <c r="G9" s="44">
        <v>3926826</v>
      </c>
      <c r="H9" s="45">
        <v>4138875</v>
      </c>
      <c r="I9" s="22">
        <f>IF($E9=0,0,(($F9/$E9)-1)*100)</f>
        <v>6.2779930071146905</v>
      </c>
      <c r="J9" s="23">
        <f>IF($E9=0,0,((($H9/$E9)^(1/3))-1)*100)</f>
        <v>5.691852811877651</v>
      </c>
      <c r="K9" s="2"/>
    </row>
    <row r="10" spans="1:11" ht="12.75">
      <c r="A10" s="5"/>
      <c r="B10" s="21" t="s">
        <v>18</v>
      </c>
      <c r="C10" s="43">
        <v>211362315</v>
      </c>
      <c r="D10" s="43">
        <v>216566445</v>
      </c>
      <c r="E10" s="43">
        <v>204913781</v>
      </c>
      <c r="F10" s="43">
        <v>225490411</v>
      </c>
      <c r="G10" s="44">
        <v>237666893</v>
      </c>
      <c r="H10" s="45">
        <v>250500907</v>
      </c>
      <c r="I10" s="22">
        <f aca="true" t="shared" si="0" ref="I10:I33">IF($E10=0,0,(($F10/$E10)-1)*100)</f>
        <v>10.041603790425402</v>
      </c>
      <c r="J10" s="23">
        <f aca="true" t="shared" si="1" ref="J10:J33">IF($E10=0,0,((($H10/$E10)^(1/3))-1)*100)</f>
        <v>6.9250294656963085</v>
      </c>
      <c r="K10" s="2"/>
    </row>
    <row r="11" spans="1:11" ht="12.75">
      <c r="A11" s="9"/>
      <c r="B11" s="24" t="s">
        <v>19</v>
      </c>
      <c r="C11" s="46">
        <v>246031775</v>
      </c>
      <c r="D11" s="46">
        <v>247911702</v>
      </c>
      <c r="E11" s="46">
        <v>234805302</v>
      </c>
      <c r="F11" s="46">
        <v>258293000</v>
      </c>
      <c r="G11" s="47">
        <v>272240821</v>
      </c>
      <c r="H11" s="48">
        <v>286941828</v>
      </c>
      <c r="I11" s="25">
        <f t="shared" si="0"/>
        <v>10.00305265679222</v>
      </c>
      <c r="J11" s="26">
        <f t="shared" si="1"/>
        <v>6.912541551352458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87773687</v>
      </c>
      <c r="D13" s="43">
        <v>91409381</v>
      </c>
      <c r="E13" s="43">
        <v>93711054</v>
      </c>
      <c r="F13" s="43">
        <v>93532524</v>
      </c>
      <c r="G13" s="44">
        <v>98583269</v>
      </c>
      <c r="H13" s="45">
        <v>103906777</v>
      </c>
      <c r="I13" s="22">
        <f t="shared" si="0"/>
        <v>-0.19051114290102866</v>
      </c>
      <c r="J13" s="23">
        <f t="shared" si="1"/>
        <v>3.50254224883344</v>
      </c>
      <c r="K13" s="2"/>
    </row>
    <row r="14" spans="1:11" ht="12.75">
      <c r="A14" s="5"/>
      <c r="B14" s="21" t="s">
        <v>22</v>
      </c>
      <c r="C14" s="43">
        <v>25073982</v>
      </c>
      <c r="D14" s="43">
        <v>16011153</v>
      </c>
      <c r="E14" s="43">
        <v>12705646</v>
      </c>
      <c r="F14" s="43">
        <v>21675961</v>
      </c>
      <c r="G14" s="44">
        <v>22846463</v>
      </c>
      <c r="H14" s="45">
        <v>24080172</v>
      </c>
      <c r="I14" s="22">
        <f t="shared" si="0"/>
        <v>70.60101469850491</v>
      </c>
      <c r="J14" s="23">
        <f t="shared" si="1"/>
        <v>23.75258455757998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122211804</v>
      </c>
      <c r="D17" s="43">
        <v>138474522</v>
      </c>
      <c r="E17" s="43">
        <v>130346567</v>
      </c>
      <c r="F17" s="43">
        <v>158981970</v>
      </c>
      <c r="G17" s="44">
        <v>167567007</v>
      </c>
      <c r="H17" s="45">
        <v>176615619</v>
      </c>
      <c r="I17" s="29">
        <f t="shared" si="0"/>
        <v>21.96866680807943</v>
      </c>
      <c r="J17" s="30">
        <f t="shared" si="1"/>
        <v>10.656391413180888</v>
      </c>
      <c r="K17" s="2"/>
    </row>
    <row r="18" spans="1:11" ht="12.75">
      <c r="A18" s="5"/>
      <c r="B18" s="24" t="s">
        <v>25</v>
      </c>
      <c r="C18" s="46">
        <v>235059473</v>
      </c>
      <c r="D18" s="46">
        <v>245895056</v>
      </c>
      <c r="E18" s="46">
        <v>236763267</v>
      </c>
      <c r="F18" s="46">
        <v>274190455</v>
      </c>
      <c r="G18" s="47">
        <v>288996739</v>
      </c>
      <c r="H18" s="48">
        <v>304602568</v>
      </c>
      <c r="I18" s="25">
        <f t="shared" si="0"/>
        <v>15.80785249090182</v>
      </c>
      <c r="J18" s="26">
        <f t="shared" si="1"/>
        <v>8.760971641343463</v>
      </c>
      <c r="K18" s="2"/>
    </row>
    <row r="19" spans="1:11" ht="23.25" customHeight="1">
      <c r="A19" s="31"/>
      <c r="B19" s="32" t="s">
        <v>26</v>
      </c>
      <c r="C19" s="52">
        <v>10972302</v>
      </c>
      <c r="D19" s="52">
        <v>2016646</v>
      </c>
      <c r="E19" s="52">
        <v>-1957965</v>
      </c>
      <c r="F19" s="53">
        <v>-15897455</v>
      </c>
      <c r="G19" s="54">
        <v>-16755918</v>
      </c>
      <c r="H19" s="55">
        <v>-17660740</v>
      </c>
      <c r="I19" s="33">
        <f t="shared" si="0"/>
        <v>711.9376495494047</v>
      </c>
      <c r="J19" s="34">
        <f t="shared" si="1"/>
        <v>108.16193881188387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1416000</v>
      </c>
      <c r="D23" s="43">
        <v>1351346</v>
      </c>
      <c r="E23" s="43">
        <v>597938</v>
      </c>
      <c r="F23" s="43">
        <v>3678823</v>
      </c>
      <c r="G23" s="44">
        <v>3877479</v>
      </c>
      <c r="H23" s="45">
        <v>4086863</v>
      </c>
      <c r="I23" s="38">
        <f t="shared" si="0"/>
        <v>515.251581267623</v>
      </c>
      <c r="J23" s="23">
        <f t="shared" si="1"/>
        <v>89.77746523706158</v>
      </c>
      <c r="K23" s="2"/>
    </row>
    <row r="24" spans="1:11" ht="12.75">
      <c r="A24" s="9"/>
      <c r="B24" s="21" t="s">
        <v>30</v>
      </c>
      <c r="C24" s="43">
        <v>28910900</v>
      </c>
      <c r="D24" s="43">
        <v>31577327</v>
      </c>
      <c r="E24" s="43">
        <v>26581768</v>
      </c>
      <c r="F24" s="43">
        <v>43887584</v>
      </c>
      <c r="G24" s="44">
        <v>46257514</v>
      </c>
      <c r="H24" s="45">
        <v>48755419</v>
      </c>
      <c r="I24" s="38">
        <f t="shared" si="0"/>
        <v>65.10408186543499</v>
      </c>
      <c r="J24" s="23">
        <f t="shared" si="1"/>
        <v>22.408904137212595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30326900</v>
      </c>
      <c r="D26" s="46">
        <v>32928673</v>
      </c>
      <c r="E26" s="46">
        <v>27179706</v>
      </c>
      <c r="F26" s="46">
        <v>47566407</v>
      </c>
      <c r="G26" s="47">
        <v>50134993</v>
      </c>
      <c r="H26" s="48">
        <v>52842282</v>
      </c>
      <c r="I26" s="25">
        <f t="shared" si="0"/>
        <v>75.00706961289427</v>
      </c>
      <c r="J26" s="26">
        <f t="shared" si="1"/>
        <v>24.808913699545233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402000</v>
      </c>
      <c r="D29" s="43">
        <v>5000000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18000000</v>
      </c>
      <c r="D31" s="43">
        <v>8905627</v>
      </c>
      <c r="E31" s="43">
        <v>10203599</v>
      </c>
      <c r="F31" s="43">
        <v>8200000</v>
      </c>
      <c r="G31" s="44">
        <v>8642800</v>
      </c>
      <c r="H31" s="45">
        <v>9109511</v>
      </c>
      <c r="I31" s="38">
        <f t="shared" si="0"/>
        <v>-19.636198952938077</v>
      </c>
      <c r="J31" s="23">
        <f t="shared" si="1"/>
        <v>-3.7101387997462765</v>
      </c>
      <c r="K31" s="2"/>
    </row>
    <row r="32" spans="1:11" ht="12.75">
      <c r="A32" s="9"/>
      <c r="B32" s="21" t="s">
        <v>31</v>
      </c>
      <c r="C32" s="43">
        <v>30497777</v>
      </c>
      <c r="D32" s="43">
        <v>30294361</v>
      </c>
      <c r="E32" s="43">
        <v>18795089</v>
      </c>
      <c r="F32" s="43">
        <v>52426407</v>
      </c>
      <c r="G32" s="44">
        <v>55257433</v>
      </c>
      <c r="H32" s="45">
        <v>58241334</v>
      </c>
      <c r="I32" s="38">
        <f t="shared" si="0"/>
        <v>178.93673182393547</v>
      </c>
      <c r="J32" s="23">
        <f t="shared" si="1"/>
        <v>45.79041618988757</v>
      </c>
      <c r="K32" s="2"/>
    </row>
    <row r="33" spans="1:11" ht="13.5" thickBot="1">
      <c r="A33" s="9"/>
      <c r="B33" s="39" t="s">
        <v>38</v>
      </c>
      <c r="C33" s="59">
        <v>48899777</v>
      </c>
      <c r="D33" s="59">
        <v>44199988</v>
      </c>
      <c r="E33" s="59">
        <v>28998688</v>
      </c>
      <c r="F33" s="59">
        <v>60626407</v>
      </c>
      <c r="G33" s="60">
        <v>63900233</v>
      </c>
      <c r="H33" s="61">
        <v>67350845</v>
      </c>
      <c r="I33" s="40">
        <f t="shared" si="0"/>
        <v>109.06603429782753</v>
      </c>
      <c r="J33" s="41">
        <f t="shared" si="1"/>
        <v>32.430565377586504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64420419</v>
      </c>
      <c r="D8" s="43">
        <v>27648149</v>
      </c>
      <c r="E8" s="43">
        <v>40654586</v>
      </c>
      <c r="F8" s="43">
        <v>34673347</v>
      </c>
      <c r="G8" s="44">
        <v>36178578</v>
      </c>
      <c r="H8" s="45">
        <v>37939699</v>
      </c>
      <c r="I8" s="22">
        <f>IF($E8=0,0,(($F8/$E8)-1)*100)</f>
        <v>-14.712335282420542</v>
      </c>
      <c r="J8" s="23">
        <f>IF($E8=0,0,((($H8/$E8)^(1/3))-1)*100)</f>
        <v>-2.277452623562448</v>
      </c>
      <c r="K8" s="2"/>
    </row>
    <row r="9" spans="1:11" ht="12.75">
      <c r="A9" s="5"/>
      <c r="B9" s="21" t="s">
        <v>17</v>
      </c>
      <c r="C9" s="43">
        <v>15990534</v>
      </c>
      <c r="D9" s="43">
        <v>6456558</v>
      </c>
      <c r="E9" s="43">
        <v>7037038</v>
      </c>
      <c r="F9" s="43">
        <v>9032298</v>
      </c>
      <c r="G9" s="44">
        <v>9393590</v>
      </c>
      <c r="H9" s="45">
        <v>9816301</v>
      </c>
      <c r="I9" s="22">
        <f>IF($E9=0,0,(($F9/$E9)-1)*100)</f>
        <v>28.353690856863366</v>
      </c>
      <c r="J9" s="23">
        <f>IF($E9=0,0,((($H9/$E9)^(1/3))-1)*100)</f>
        <v>11.734165612212145</v>
      </c>
      <c r="K9" s="2"/>
    </row>
    <row r="10" spans="1:11" ht="12.75">
      <c r="A10" s="5"/>
      <c r="B10" s="21" t="s">
        <v>18</v>
      </c>
      <c r="C10" s="43">
        <v>192634368</v>
      </c>
      <c r="D10" s="43">
        <v>191703558</v>
      </c>
      <c r="E10" s="43">
        <v>202237131</v>
      </c>
      <c r="F10" s="43">
        <v>208345910</v>
      </c>
      <c r="G10" s="44">
        <v>224525109</v>
      </c>
      <c r="H10" s="45">
        <v>240127290</v>
      </c>
      <c r="I10" s="22">
        <f aca="true" t="shared" si="0" ref="I10:I33">IF($E10=0,0,(($F10/$E10)-1)*100)</f>
        <v>3.020602087160751</v>
      </c>
      <c r="J10" s="23">
        <f aca="true" t="shared" si="1" ref="J10:J33">IF($E10=0,0,((($H10/$E10)^(1/3))-1)*100)</f>
        <v>5.891282428767841</v>
      </c>
      <c r="K10" s="2"/>
    </row>
    <row r="11" spans="1:11" ht="12.75">
      <c r="A11" s="9"/>
      <c r="B11" s="24" t="s">
        <v>19</v>
      </c>
      <c r="C11" s="46">
        <v>273045321</v>
      </c>
      <c r="D11" s="46">
        <v>225808265</v>
      </c>
      <c r="E11" s="46">
        <v>249928755</v>
      </c>
      <c r="F11" s="46">
        <v>252051555</v>
      </c>
      <c r="G11" s="47">
        <v>270097277</v>
      </c>
      <c r="H11" s="48">
        <v>287883290</v>
      </c>
      <c r="I11" s="25">
        <f t="shared" si="0"/>
        <v>0.8493620511973443</v>
      </c>
      <c r="J11" s="26">
        <f t="shared" si="1"/>
        <v>4.825452023611265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94675484</v>
      </c>
      <c r="D13" s="43">
        <v>88701619</v>
      </c>
      <c r="E13" s="43">
        <v>57121363</v>
      </c>
      <c r="F13" s="43">
        <v>94324164</v>
      </c>
      <c r="G13" s="44">
        <v>100455121</v>
      </c>
      <c r="H13" s="45">
        <v>107235844</v>
      </c>
      <c r="I13" s="22">
        <f t="shared" si="0"/>
        <v>65.12940001099064</v>
      </c>
      <c r="J13" s="23">
        <f t="shared" si="1"/>
        <v>23.361735570149577</v>
      </c>
      <c r="K13" s="2"/>
    </row>
    <row r="14" spans="1:11" ht="12.75">
      <c r="A14" s="5"/>
      <c r="B14" s="21" t="s">
        <v>22</v>
      </c>
      <c r="C14" s="43">
        <v>12000000</v>
      </c>
      <c r="D14" s="43">
        <v>12000000</v>
      </c>
      <c r="E14" s="43">
        <v>564274</v>
      </c>
      <c r="F14" s="43">
        <v>12000000</v>
      </c>
      <c r="G14" s="44">
        <v>13000000</v>
      </c>
      <c r="H14" s="45">
        <v>13500000</v>
      </c>
      <c r="I14" s="22">
        <f t="shared" si="0"/>
        <v>2026.626426168847</v>
      </c>
      <c r="J14" s="23">
        <f t="shared" si="1"/>
        <v>188.14731441725402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141645858</v>
      </c>
      <c r="D17" s="43">
        <v>138987619</v>
      </c>
      <c r="E17" s="43">
        <v>105157084</v>
      </c>
      <c r="F17" s="43">
        <v>164880822</v>
      </c>
      <c r="G17" s="44">
        <v>174372707</v>
      </c>
      <c r="H17" s="45">
        <v>185694518</v>
      </c>
      <c r="I17" s="29">
        <f t="shared" si="0"/>
        <v>56.79478331673784</v>
      </c>
      <c r="J17" s="30">
        <f t="shared" si="1"/>
        <v>20.87046217706665</v>
      </c>
      <c r="K17" s="2"/>
    </row>
    <row r="18" spans="1:11" ht="12.75">
      <c r="A18" s="5"/>
      <c r="B18" s="24" t="s">
        <v>25</v>
      </c>
      <c r="C18" s="46">
        <v>248321342</v>
      </c>
      <c r="D18" s="46">
        <v>239689238</v>
      </c>
      <c r="E18" s="46">
        <v>162842721</v>
      </c>
      <c r="F18" s="46">
        <v>271204986</v>
      </c>
      <c r="G18" s="47">
        <v>287827828</v>
      </c>
      <c r="H18" s="48">
        <v>306430362</v>
      </c>
      <c r="I18" s="25">
        <f t="shared" si="0"/>
        <v>66.54412572730224</v>
      </c>
      <c r="J18" s="26">
        <f t="shared" si="1"/>
        <v>23.458543162676413</v>
      </c>
      <c r="K18" s="2"/>
    </row>
    <row r="19" spans="1:11" ht="23.25" customHeight="1">
      <c r="A19" s="31"/>
      <c r="B19" s="32" t="s">
        <v>26</v>
      </c>
      <c r="C19" s="52">
        <v>24723979</v>
      </c>
      <c r="D19" s="52">
        <v>-13880973</v>
      </c>
      <c r="E19" s="52">
        <v>87086034</v>
      </c>
      <c r="F19" s="53">
        <v>-19153431</v>
      </c>
      <c r="G19" s="54">
        <v>-17730551</v>
      </c>
      <c r="H19" s="55">
        <v>-18547072</v>
      </c>
      <c r="I19" s="33">
        <f t="shared" si="0"/>
        <v>-121.9936884483682</v>
      </c>
      <c r="J19" s="34">
        <f t="shared" si="1"/>
        <v>-159.71850794051966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40134831</v>
      </c>
      <c r="D23" s="43">
        <v>0</v>
      </c>
      <c r="E23" s="43">
        <v>181175856</v>
      </c>
      <c r="F23" s="43">
        <v>3600000</v>
      </c>
      <c r="G23" s="44">
        <v>3825000</v>
      </c>
      <c r="H23" s="45">
        <v>4073625</v>
      </c>
      <c r="I23" s="38">
        <f t="shared" si="0"/>
        <v>-98.01298027260322</v>
      </c>
      <c r="J23" s="23">
        <f t="shared" si="1"/>
        <v>-71.77545766843596</v>
      </c>
      <c r="K23" s="2"/>
    </row>
    <row r="24" spans="1:11" ht="12.75">
      <c r="A24" s="9"/>
      <c r="B24" s="21" t="s">
        <v>30</v>
      </c>
      <c r="C24" s="43">
        <v>48003086</v>
      </c>
      <c r="D24" s="43">
        <v>27722209</v>
      </c>
      <c r="E24" s="43">
        <v>324058682</v>
      </c>
      <c r="F24" s="43">
        <v>36563565</v>
      </c>
      <c r="G24" s="44">
        <v>31229042</v>
      </c>
      <c r="H24" s="45">
        <v>32834883</v>
      </c>
      <c r="I24" s="38">
        <f t="shared" si="0"/>
        <v>-88.71699262172523</v>
      </c>
      <c r="J24" s="23">
        <f t="shared" si="1"/>
        <v>-53.3801787589097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88137917</v>
      </c>
      <c r="D26" s="46">
        <v>27722209</v>
      </c>
      <c r="E26" s="46">
        <v>505234538</v>
      </c>
      <c r="F26" s="46">
        <v>40163565</v>
      </c>
      <c r="G26" s="47">
        <v>35054042</v>
      </c>
      <c r="H26" s="48">
        <v>36908508</v>
      </c>
      <c r="I26" s="25">
        <f t="shared" si="0"/>
        <v>-92.05051080652764</v>
      </c>
      <c r="J26" s="26">
        <f t="shared" si="1"/>
        <v>-58.196643606653886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450000</v>
      </c>
      <c r="G28" s="44">
        <v>478125</v>
      </c>
      <c r="H28" s="45">
        <v>509203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1000000</v>
      </c>
      <c r="D29" s="43">
        <v>0</v>
      </c>
      <c r="E29" s="43">
        <v>-743236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127254908</v>
      </c>
      <c r="D31" s="43">
        <v>7049841</v>
      </c>
      <c r="E31" s="43">
        <v>278082814</v>
      </c>
      <c r="F31" s="43">
        <v>17517072</v>
      </c>
      <c r="G31" s="44">
        <v>15923856</v>
      </c>
      <c r="H31" s="45">
        <v>16735988</v>
      </c>
      <c r="I31" s="38">
        <f t="shared" si="0"/>
        <v>-93.70077145436251</v>
      </c>
      <c r="J31" s="23">
        <f t="shared" si="1"/>
        <v>-60.81146135767966</v>
      </c>
      <c r="K31" s="2"/>
    </row>
    <row r="32" spans="1:11" ht="12.75">
      <c r="A32" s="9"/>
      <c r="B32" s="21" t="s">
        <v>31</v>
      </c>
      <c r="C32" s="43">
        <v>72473451</v>
      </c>
      <c r="D32" s="43">
        <v>52328791</v>
      </c>
      <c r="E32" s="43">
        <v>310958220</v>
      </c>
      <c r="F32" s="43">
        <v>31105869</v>
      </c>
      <c r="G32" s="44">
        <v>26049617</v>
      </c>
      <c r="H32" s="45">
        <v>27467309</v>
      </c>
      <c r="I32" s="38">
        <f t="shared" si="0"/>
        <v>-89.99676901932357</v>
      </c>
      <c r="J32" s="23">
        <f t="shared" si="1"/>
        <v>-55.46466837793893</v>
      </c>
      <c r="K32" s="2"/>
    </row>
    <row r="33" spans="1:11" ht="13.5" thickBot="1">
      <c r="A33" s="9"/>
      <c r="B33" s="39" t="s">
        <v>38</v>
      </c>
      <c r="C33" s="59">
        <v>200728359</v>
      </c>
      <c r="D33" s="59">
        <v>59378632</v>
      </c>
      <c r="E33" s="59">
        <v>588297798</v>
      </c>
      <c r="F33" s="59">
        <v>49072941</v>
      </c>
      <c r="G33" s="60">
        <v>42451598</v>
      </c>
      <c r="H33" s="61">
        <v>44712500</v>
      </c>
      <c r="I33" s="40">
        <f t="shared" si="0"/>
        <v>-91.65848637087709</v>
      </c>
      <c r="J33" s="41">
        <f t="shared" si="1"/>
        <v>-57.64117446449604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18268999</v>
      </c>
      <c r="D8" s="43">
        <v>18268999</v>
      </c>
      <c r="E8" s="43">
        <v>17841067</v>
      </c>
      <c r="F8" s="43">
        <v>18999491</v>
      </c>
      <c r="G8" s="44">
        <v>19759470</v>
      </c>
      <c r="H8" s="45">
        <v>20549850</v>
      </c>
      <c r="I8" s="22">
        <f>IF($E8=0,0,(($F8/$E8)-1)*100)</f>
        <v>6.493019728024119</v>
      </c>
      <c r="J8" s="23">
        <f>IF($E8=0,0,((($H8/$E8)^(1/3))-1)*100)</f>
        <v>4.82445441031909</v>
      </c>
      <c r="K8" s="2"/>
    </row>
    <row r="9" spans="1:11" ht="12.75">
      <c r="A9" s="5"/>
      <c r="B9" s="21" t="s">
        <v>17</v>
      </c>
      <c r="C9" s="43">
        <v>2354000</v>
      </c>
      <c r="D9" s="43">
        <v>2354000</v>
      </c>
      <c r="E9" s="43">
        <v>1889589</v>
      </c>
      <c r="F9" s="43">
        <v>2447807</v>
      </c>
      <c r="G9" s="44">
        <v>2545720</v>
      </c>
      <c r="H9" s="45">
        <v>2647549</v>
      </c>
      <c r="I9" s="22">
        <f>IF($E9=0,0,(($F9/$E9)-1)*100)</f>
        <v>29.54176807760842</v>
      </c>
      <c r="J9" s="23">
        <f>IF($E9=0,0,((($H9/$E9)^(1/3))-1)*100)</f>
        <v>11.898831518439978</v>
      </c>
      <c r="K9" s="2"/>
    </row>
    <row r="10" spans="1:11" ht="12.75">
      <c r="A10" s="5"/>
      <c r="B10" s="21" t="s">
        <v>18</v>
      </c>
      <c r="C10" s="43">
        <v>125516993</v>
      </c>
      <c r="D10" s="43">
        <v>128222377</v>
      </c>
      <c r="E10" s="43">
        <v>105346831</v>
      </c>
      <c r="F10" s="43">
        <v>137374345</v>
      </c>
      <c r="G10" s="44">
        <v>142698435</v>
      </c>
      <c r="H10" s="45">
        <v>151628023</v>
      </c>
      <c r="I10" s="22">
        <f aca="true" t="shared" si="0" ref="I10:I33">IF($E10=0,0,(($F10/$E10)-1)*100)</f>
        <v>30.401971939715967</v>
      </c>
      <c r="J10" s="23">
        <f aca="true" t="shared" si="1" ref="J10:J33">IF($E10=0,0,((($H10/$E10)^(1/3))-1)*100)</f>
        <v>12.90660069552767</v>
      </c>
      <c r="K10" s="2"/>
    </row>
    <row r="11" spans="1:11" ht="12.75">
      <c r="A11" s="9"/>
      <c r="B11" s="24" t="s">
        <v>19</v>
      </c>
      <c r="C11" s="46">
        <v>146139992</v>
      </c>
      <c r="D11" s="46">
        <v>148845376</v>
      </c>
      <c r="E11" s="46">
        <v>125077487</v>
      </c>
      <c r="F11" s="46">
        <v>158821643</v>
      </c>
      <c r="G11" s="47">
        <v>165003625</v>
      </c>
      <c r="H11" s="48">
        <v>174825422</v>
      </c>
      <c r="I11" s="25">
        <f t="shared" si="0"/>
        <v>26.978600873233095</v>
      </c>
      <c r="J11" s="26">
        <f t="shared" si="1"/>
        <v>11.808583662121674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81538000</v>
      </c>
      <c r="D13" s="43">
        <v>81538000</v>
      </c>
      <c r="E13" s="43">
        <v>71483170</v>
      </c>
      <c r="F13" s="43">
        <v>86634122</v>
      </c>
      <c r="G13" s="44">
        <v>92265000</v>
      </c>
      <c r="H13" s="45">
        <v>98261999</v>
      </c>
      <c r="I13" s="22">
        <f t="shared" si="0"/>
        <v>21.195131665257705</v>
      </c>
      <c r="J13" s="23">
        <f t="shared" si="1"/>
        <v>11.188685814626908</v>
      </c>
      <c r="K13" s="2"/>
    </row>
    <row r="14" spans="1:11" ht="12.75">
      <c r="A14" s="5"/>
      <c r="B14" s="21" t="s">
        <v>22</v>
      </c>
      <c r="C14" s="43">
        <v>6828721</v>
      </c>
      <c r="D14" s="43">
        <v>7014900</v>
      </c>
      <c r="E14" s="43">
        <v>4061870</v>
      </c>
      <c r="F14" s="43">
        <v>7295309</v>
      </c>
      <c r="G14" s="44">
        <v>7660075</v>
      </c>
      <c r="H14" s="45">
        <v>8043079</v>
      </c>
      <c r="I14" s="22">
        <f t="shared" si="0"/>
        <v>79.60468946568943</v>
      </c>
      <c r="J14" s="23">
        <f t="shared" si="1"/>
        <v>25.573723345245746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56879113</v>
      </c>
      <c r="D17" s="43">
        <v>78353351</v>
      </c>
      <c r="E17" s="43">
        <v>63958064</v>
      </c>
      <c r="F17" s="43">
        <v>80072796</v>
      </c>
      <c r="G17" s="44">
        <v>83500557</v>
      </c>
      <c r="H17" s="45">
        <v>88456690</v>
      </c>
      <c r="I17" s="29">
        <f t="shared" si="0"/>
        <v>25.195778283720415</v>
      </c>
      <c r="J17" s="30">
        <f t="shared" si="1"/>
        <v>11.41537465421516</v>
      </c>
      <c r="K17" s="2"/>
    </row>
    <row r="18" spans="1:11" ht="12.75">
      <c r="A18" s="5"/>
      <c r="B18" s="24" t="s">
        <v>25</v>
      </c>
      <c r="C18" s="46">
        <v>145245834</v>
      </c>
      <c r="D18" s="46">
        <v>166906251</v>
      </c>
      <c r="E18" s="46">
        <v>139503104</v>
      </c>
      <c r="F18" s="46">
        <v>174002227</v>
      </c>
      <c r="G18" s="47">
        <v>183425632</v>
      </c>
      <c r="H18" s="48">
        <v>194761768</v>
      </c>
      <c r="I18" s="25">
        <f t="shared" si="0"/>
        <v>24.730003857118476</v>
      </c>
      <c r="J18" s="26">
        <f t="shared" si="1"/>
        <v>11.76520330614541</v>
      </c>
      <c r="K18" s="2"/>
    </row>
    <row r="19" spans="1:11" ht="23.25" customHeight="1">
      <c r="A19" s="31"/>
      <c r="B19" s="32" t="s">
        <v>26</v>
      </c>
      <c r="C19" s="52">
        <v>894158</v>
      </c>
      <c r="D19" s="52">
        <v>-18060875</v>
      </c>
      <c r="E19" s="52">
        <v>-14425617</v>
      </c>
      <c r="F19" s="53">
        <v>-15180584</v>
      </c>
      <c r="G19" s="54">
        <v>-18422007</v>
      </c>
      <c r="H19" s="55">
        <v>-19936346</v>
      </c>
      <c r="I19" s="33">
        <f t="shared" si="0"/>
        <v>5.233516181664877</v>
      </c>
      <c r="J19" s="34">
        <f t="shared" si="1"/>
        <v>11.387653443697165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348896580</v>
      </c>
      <c r="D23" s="43">
        <v>0</v>
      </c>
      <c r="E23" s="43">
        <v>1412374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0</v>
      </c>
      <c r="D24" s="43">
        <v>24607000</v>
      </c>
      <c r="E24" s="43">
        <v>10472346</v>
      </c>
      <c r="F24" s="43">
        <v>31039000</v>
      </c>
      <c r="G24" s="44">
        <v>22760461</v>
      </c>
      <c r="H24" s="45">
        <v>23875000</v>
      </c>
      <c r="I24" s="38">
        <f t="shared" si="0"/>
        <v>196.39013073097468</v>
      </c>
      <c r="J24" s="23">
        <f t="shared" si="1"/>
        <v>31.61330627081118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348896580</v>
      </c>
      <c r="D26" s="46">
        <v>24607000</v>
      </c>
      <c r="E26" s="46">
        <v>11884720</v>
      </c>
      <c r="F26" s="46">
        <v>31039000</v>
      </c>
      <c r="G26" s="47">
        <v>22760461</v>
      </c>
      <c r="H26" s="48">
        <v>23875000</v>
      </c>
      <c r="I26" s="25">
        <f t="shared" si="0"/>
        <v>161.16728033979766</v>
      </c>
      <c r="J26" s="26">
        <f t="shared" si="1"/>
        <v>26.178339737702984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2000000</v>
      </c>
      <c r="E29" s="43">
        <v>0</v>
      </c>
      <c r="F29" s="43">
        <v>2000000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2095452</v>
      </c>
      <c r="F31" s="43">
        <v>10600000</v>
      </c>
      <c r="G31" s="44">
        <v>12613314</v>
      </c>
      <c r="H31" s="45">
        <v>13220496</v>
      </c>
      <c r="I31" s="38">
        <f t="shared" si="0"/>
        <v>405.857447462409</v>
      </c>
      <c r="J31" s="23">
        <f t="shared" si="1"/>
        <v>84.7807295112746</v>
      </c>
      <c r="K31" s="2"/>
    </row>
    <row r="32" spans="1:11" ht="12.75">
      <c r="A32" s="9"/>
      <c r="B32" s="21" t="s">
        <v>31</v>
      </c>
      <c r="C32" s="43">
        <v>348896580</v>
      </c>
      <c r="D32" s="43">
        <v>23587000</v>
      </c>
      <c r="E32" s="43">
        <v>9197618</v>
      </c>
      <c r="F32" s="43">
        <v>21789000</v>
      </c>
      <c r="G32" s="44">
        <v>13192147</v>
      </c>
      <c r="H32" s="45">
        <v>13851504</v>
      </c>
      <c r="I32" s="38">
        <f t="shared" si="0"/>
        <v>136.89829257966574</v>
      </c>
      <c r="J32" s="23">
        <f t="shared" si="1"/>
        <v>14.623549909008581</v>
      </c>
      <c r="K32" s="2"/>
    </row>
    <row r="33" spans="1:11" ht="13.5" thickBot="1">
      <c r="A33" s="9"/>
      <c r="B33" s="39" t="s">
        <v>38</v>
      </c>
      <c r="C33" s="59">
        <v>348896580</v>
      </c>
      <c r="D33" s="59">
        <v>25587000</v>
      </c>
      <c r="E33" s="59">
        <v>11293070</v>
      </c>
      <c r="F33" s="59">
        <v>34389000</v>
      </c>
      <c r="G33" s="60">
        <v>25805461</v>
      </c>
      <c r="H33" s="61">
        <v>27072000</v>
      </c>
      <c r="I33" s="40">
        <f t="shared" si="0"/>
        <v>204.51418436262242</v>
      </c>
      <c r="J33" s="41">
        <f t="shared" si="1"/>
        <v>33.83491899914923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49452000</v>
      </c>
      <c r="D9" s="43">
        <v>56740000</v>
      </c>
      <c r="E9" s="43">
        <v>38441920</v>
      </c>
      <c r="F9" s="43">
        <v>54311799</v>
      </c>
      <c r="G9" s="44">
        <v>56810142</v>
      </c>
      <c r="H9" s="45">
        <v>59423408</v>
      </c>
      <c r="I9" s="22">
        <f>IF($E9=0,0,(($F9/$E9)-1)*100)</f>
        <v>41.282742901499205</v>
      </c>
      <c r="J9" s="23">
        <f>IF($E9=0,0,((($H9/$E9)^(1/3))-1)*100)</f>
        <v>15.624755740780017</v>
      </c>
      <c r="K9" s="2"/>
    </row>
    <row r="10" spans="1:11" ht="12.75">
      <c r="A10" s="5"/>
      <c r="B10" s="21" t="s">
        <v>18</v>
      </c>
      <c r="C10" s="43">
        <v>449841350</v>
      </c>
      <c r="D10" s="43">
        <v>450552350</v>
      </c>
      <c r="E10" s="43">
        <v>463358484</v>
      </c>
      <c r="F10" s="43">
        <v>491927830</v>
      </c>
      <c r="G10" s="44">
        <v>529904643</v>
      </c>
      <c r="H10" s="45">
        <v>574790030</v>
      </c>
      <c r="I10" s="22">
        <f aca="true" t="shared" si="0" ref="I10:I33">IF($E10=0,0,(($F10/$E10)-1)*100)</f>
        <v>6.165711212055847</v>
      </c>
      <c r="J10" s="23">
        <f aca="true" t="shared" si="1" ref="J10:J33">IF($E10=0,0,((($H10/$E10)^(1/3))-1)*100)</f>
        <v>7.4477607507135835</v>
      </c>
      <c r="K10" s="2"/>
    </row>
    <row r="11" spans="1:11" ht="12.75">
      <c r="A11" s="9"/>
      <c r="B11" s="24" t="s">
        <v>19</v>
      </c>
      <c r="C11" s="46">
        <v>499293350</v>
      </c>
      <c r="D11" s="46">
        <v>507292350</v>
      </c>
      <c r="E11" s="46">
        <v>501800404</v>
      </c>
      <c r="F11" s="46">
        <v>546239629</v>
      </c>
      <c r="G11" s="47">
        <v>586714785</v>
      </c>
      <c r="H11" s="48">
        <v>634213438</v>
      </c>
      <c r="I11" s="25">
        <f t="shared" si="0"/>
        <v>8.855956401342402</v>
      </c>
      <c r="J11" s="26">
        <f t="shared" si="1"/>
        <v>8.11886494363987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173093395</v>
      </c>
      <c r="D13" s="43">
        <v>173881423</v>
      </c>
      <c r="E13" s="43">
        <v>175106702</v>
      </c>
      <c r="F13" s="43">
        <v>184045394</v>
      </c>
      <c r="G13" s="44">
        <v>192511468</v>
      </c>
      <c r="H13" s="45">
        <v>201366826</v>
      </c>
      <c r="I13" s="22">
        <f t="shared" si="0"/>
        <v>5.1047115261185105</v>
      </c>
      <c r="J13" s="23">
        <f t="shared" si="1"/>
        <v>4.767935345021246</v>
      </c>
      <c r="K13" s="2"/>
    </row>
    <row r="14" spans="1:11" ht="12.75">
      <c r="A14" s="5"/>
      <c r="B14" s="21" t="s">
        <v>22</v>
      </c>
      <c r="C14" s="43">
        <v>20283400</v>
      </c>
      <c r="D14" s="43">
        <v>5535400</v>
      </c>
      <c r="E14" s="43">
        <v>2858417</v>
      </c>
      <c r="F14" s="43">
        <v>7605044</v>
      </c>
      <c r="G14" s="44">
        <v>7954876</v>
      </c>
      <c r="H14" s="45">
        <v>8320800</v>
      </c>
      <c r="I14" s="22">
        <f t="shared" si="0"/>
        <v>166.05789148329305</v>
      </c>
      <c r="J14" s="23">
        <f t="shared" si="1"/>
        <v>42.78409473713594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129099000</v>
      </c>
      <c r="D16" s="43">
        <v>133743017</v>
      </c>
      <c r="E16" s="43">
        <v>117874390</v>
      </c>
      <c r="F16" s="43">
        <v>147667181</v>
      </c>
      <c r="G16" s="44">
        <v>154546497</v>
      </c>
      <c r="H16" s="45">
        <v>161748524</v>
      </c>
      <c r="I16" s="22">
        <f t="shared" si="0"/>
        <v>25.275033024561154</v>
      </c>
      <c r="J16" s="23">
        <f t="shared" si="1"/>
        <v>11.123767209850444</v>
      </c>
      <c r="K16" s="2"/>
    </row>
    <row r="17" spans="1:11" ht="12.75">
      <c r="A17" s="5"/>
      <c r="B17" s="21" t="s">
        <v>24</v>
      </c>
      <c r="C17" s="43">
        <v>176817598</v>
      </c>
      <c r="D17" s="43">
        <v>193536509</v>
      </c>
      <c r="E17" s="43">
        <v>126685084</v>
      </c>
      <c r="F17" s="43">
        <v>206922028</v>
      </c>
      <c r="G17" s="44">
        <v>231701951</v>
      </c>
      <c r="H17" s="45">
        <v>262777106</v>
      </c>
      <c r="I17" s="29">
        <f t="shared" si="0"/>
        <v>63.33574677189304</v>
      </c>
      <c r="J17" s="30">
        <f t="shared" si="1"/>
        <v>27.53244343458805</v>
      </c>
      <c r="K17" s="2"/>
    </row>
    <row r="18" spans="1:11" ht="12.75">
      <c r="A18" s="5"/>
      <c r="B18" s="24" t="s">
        <v>25</v>
      </c>
      <c r="C18" s="46">
        <v>499293393</v>
      </c>
      <c r="D18" s="46">
        <v>506696349</v>
      </c>
      <c r="E18" s="46">
        <v>422524593</v>
      </c>
      <c r="F18" s="46">
        <v>546239647</v>
      </c>
      <c r="G18" s="47">
        <v>586714792</v>
      </c>
      <c r="H18" s="48">
        <v>634213256</v>
      </c>
      <c r="I18" s="25">
        <f t="shared" si="0"/>
        <v>29.279965249265395</v>
      </c>
      <c r="J18" s="26">
        <f t="shared" si="1"/>
        <v>14.497087897605843</v>
      </c>
      <c r="K18" s="2"/>
    </row>
    <row r="19" spans="1:11" ht="23.25" customHeight="1">
      <c r="A19" s="31"/>
      <c r="B19" s="32" t="s">
        <v>26</v>
      </c>
      <c r="C19" s="52">
        <v>-43</v>
      </c>
      <c r="D19" s="52">
        <v>596001</v>
      </c>
      <c r="E19" s="52">
        <v>79275811</v>
      </c>
      <c r="F19" s="53">
        <v>-18</v>
      </c>
      <c r="G19" s="54">
        <v>-7</v>
      </c>
      <c r="H19" s="55">
        <v>182</v>
      </c>
      <c r="I19" s="33">
        <f t="shared" si="0"/>
        <v>-100.00002270553875</v>
      </c>
      <c r="J19" s="34">
        <f t="shared" si="1"/>
        <v>-98.68080124897239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4000000</v>
      </c>
      <c r="D23" s="43">
        <v>24109873</v>
      </c>
      <c r="E23" s="43">
        <v>1722758</v>
      </c>
      <c r="F23" s="43">
        <v>3153362</v>
      </c>
      <c r="G23" s="44">
        <v>3153362</v>
      </c>
      <c r="H23" s="45">
        <v>3153362</v>
      </c>
      <c r="I23" s="38">
        <f t="shared" si="0"/>
        <v>83.04149509101104</v>
      </c>
      <c r="J23" s="23">
        <f t="shared" si="1"/>
        <v>22.32536439528243</v>
      </c>
      <c r="K23" s="2"/>
    </row>
    <row r="24" spans="1:11" ht="12.75">
      <c r="A24" s="9"/>
      <c r="B24" s="21" t="s">
        <v>30</v>
      </c>
      <c r="C24" s="43">
        <v>2105666000</v>
      </c>
      <c r="D24" s="43">
        <v>250230515</v>
      </c>
      <c r="E24" s="43">
        <v>200375405</v>
      </c>
      <c r="F24" s="43">
        <v>289672751</v>
      </c>
      <c r="G24" s="44">
        <v>311333949</v>
      </c>
      <c r="H24" s="45">
        <v>329236949</v>
      </c>
      <c r="I24" s="38">
        <f t="shared" si="0"/>
        <v>44.56502333707073</v>
      </c>
      <c r="J24" s="23">
        <f t="shared" si="1"/>
        <v>18.0016423234173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2109666000</v>
      </c>
      <c r="D26" s="46">
        <v>274340388</v>
      </c>
      <c r="E26" s="46">
        <v>202098163</v>
      </c>
      <c r="F26" s="46">
        <v>292826113</v>
      </c>
      <c r="G26" s="47">
        <v>314487311</v>
      </c>
      <c r="H26" s="48">
        <v>332390311</v>
      </c>
      <c r="I26" s="25">
        <f t="shared" si="0"/>
        <v>44.89301072964231</v>
      </c>
      <c r="J26" s="26">
        <f t="shared" si="1"/>
        <v>18.039853900871105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1965266002</v>
      </c>
      <c r="D28" s="43">
        <v>129527876</v>
      </c>
      <c r="E28" s="43">
        <v>81993713</v>
      </c>
      <c r="F28" s="43">
        <v>146026042</v>
      </c>
      <c r="G28" s="44">
        <v>160477455</v>
      </c>
      <c r="H28" s="45">
        <v>197301618</v>
      </c>
      <c r="I28" s="38">
        <f t="shared" si="0"/>
        <v>78.09419363652918</v>
      </c>
      <c r="J28" s="23">
        <f t="shared" si="1"/>
        <v>34.00367157092066</v>
      </c>
      <c r="K28" s="2"/>
    </row>
    <row r="29" spans="1:11" ht="12.75">
      <c r="A29" s="9"/>
      <c r="B29" s="21" t="s">
        <v>35</v>
      </c>
      <c r="C29" s="43">
        <v>0</v>
      </c>
      <c r="D29" s="43">
        <v>2600000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144399998</v>
      </c>
      <c r="D32" s="43">
        <v>142212512</v>
      </c>
      <c r="E32" s="43">
        <v>120104450</v>
      </c>
      <c r="F32" s="43">
        <v>152388071</v>
      </c>
      <c r="G32" s="44">
        <v>154009856</v>
      </c>
      <c r="H32" s="45">
        <v>135088693</v>
      </c>
      <c r="I32" s="38">
        <f t="shared" si="0"/>
        <v>26.879621029861923</v>
      </c>
      <c r="J32" s="23">
        <f t="shared" si="1"/>
        <v>3.9967978056723474</v>
      </c>
      <c r="K32" s="2"/>
    </row>
    <row r="33" spans="1:11" ht="13.5" thickBot="1">
      <c r="A33" s="9"/>
      <c r="B33" s="39" t="s">
        <v>38</v>
      </c>
      <c r="C33" s="59">
        <v>2109666000</v>
      </c>
      <c r="D33" s="59">
        <v>274340388</v>
      </c>
      <c r="E33" s="59">
        <v>202098163</v>
      </c>
      <c r="F33" s="59">
        <v>298414113</v>
      </c>
      <c r="G33" s="60">
        <v>314487311</v>
      </c>
      <c r="H33" s="61">
        <v>332390311</v>
      </c>
      <c r="I33" s="40">
        <f t="shared" si="0"/>
        <v>47.658003699914886</v>
      </c>
      <c r="J33" s="41">
        <f t="shared" si="1"/>
        <v>18.039853900871105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7541302</v>
      </c>
      <c r="D8" s="43">
        <v>7734672</v>
      </c>
      <c r="E8" s="43">
        <v>7736072</v>
      </c>
      <c r="F8" s="43">
        <v>7541302</v>
      </c>
      <c r="G8" s="44">
        <v>8069191</v>
      </c>
      <c r="H8" s="45">
        <v>8634035</v>
      </c>
      <c r="I8" s="22">
        <f>IF($E8=0,0,(($F8/$E8)-1)*100)</f>
        <v>-2.517685978103612</v>
      </c>
      <c r="J8" s="23">
        <f>IF($E8=0,0,((($H8/$E8)^(1/3))-1)*100)</f>
        <v>3.7284210773853355</v>
      </c>
      <c r="K8" s="2"/>
    </row>
    <row r="9" spans="1:11" ht="12.75">
      <c r="A9" s="5"/>
      <c r="B9" s="21" t="s">
        <v>17</v>
      </c>
      <c r="C9" s="43">
        <v>22684</v>
      </c>
      <c r="D9" s="43">
        <v>22684</v>
      </c>
      <c r="E9" s="43">
        <v>60516</v>
      </c>
      <c r="F9" s="43">
        <v>24000</v>
      </c>
      <c r="G9" s="44">
        <v>25680</v>
      </c>
      <c r="H9" s="45">
        <v>27478</v>
      </c>
      <c r="I9" s="22">
        <f>IF($E9=0,0,(($F9/$E9)-1)*100)</f>
        <v>-60.341066825302406</v>
      </c>
      <c r="J9" s="23">
        <f>IF($E9=0,0,((($H9/$E9)^(1/3))-1)*100)</f>
        <v>-23.139187990989495</v>
      </c>
      <c r="K9" s="2"/>
    </row>
    <row r="10" spans="1:11" ht="12.75">
      <c r="A10" s="5"/>
      <c r="B10" s="21" t="s">
        <v>18</v>
      </c>
      <c r="C10" s="43">
        <v>149071675</v>
      </c>
      <c r="D10" s="43">
        <v>175025675</v>
      </c>
      <c r="E10" s="43">
        <v>206434398</v>
      </c>
      <c r="F10" s="43">
        <v>173076001</v>
      </c>
      <c r="G10" s="44">
        <v>183050309</v>
      </c>
      <c r="H10" s="45">
        <v>194827313</v>
      </c>
      <c r="I10" s="22">
        <f aca="true" t="shared" si="0" ref="I10:I33">IF($E10=0,0,(($F10/$E10)-1)*100)</f>
        <v>-16.159320986805692</v>
      </c>
      <c r="J10" s="23">
        <f aca="true" t="shared" si="1" ref="J10:J33">IF($E10=0,0,((($H10/$E10)^(1/3))-1)*100)</f>
        <v>-1.9104839294399545</v>
      </c>
      <c r="K10" s="2"/>
    </row>
    <row r="11" spans="1:11" ht="12.75">
      <c r="A11" s="9"/>
      <c r="B11" s="24" t="s">
        <v>19</v>
      </c>
      <c r="C11" s="46">
        <v>156635661</v>
      </c>
      <c r="D11" s="46">
        <v>182783031</v>
      </c>
      <c r="E11" s="46">
        <v>214230986</v>
      </c>
      <c r="F11" s="46">
        <v>180641303</v>
      </c>
      <c r="G11" s="47">
        <v>191145180</v>
      </c>
      <c r="H11" s="48">
        <v>203488826</v>
      </c>
      <c r="I11" s="25">
        <f t="shared" si="0"/>
        <v>-15.67918984418062</v>
      </c>
      <c r="J11" s="26">
        <f t="shared" si="1"/>
        <v>-1.7001715647877669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68338087</v>
      </c>
      <c r="D13" s="43">
        <v>68410640</v>
      </c>
      <c r="E13" s="43">
        <v>59556744</v>
      </c>
      <c r="F13" s="43">
        <v>75011160</v>
      </c>
      <c r="G13" s="44">
        <v>78754157</v>
      </c>
      <c r="H13" s="45">
        <v>84225310</v>
      </c>
      <c r="I13" s="22">
        <f t="shared" si="0"/>
        <v>25.949061285150176</v>
      </c>
      <c r="J13" s="23">
        <f t="shared" si="1"/>
        <v>12.24591826165009</v>
      </c>
      <c r="K13" s="2"/>
    </row>
    <row r="14" spans="1:11" ht="12.75">
      <c r="A14" s="5"/>
      <c r="B14" s="21" t="s">
        <v>22</v>
      </c>
      <c r="C14" s="43">
        <v>3918744</v>
      </c>
      <c r="D14" s="43">
        <v>3918744</v>
      </c>
      <c r="E14" s="43">
        <v>0</v>
      </c>
      <c r="F14" s="43">
        <v>4000000</v>
      </c>
      <c r="G14" s="44">
        <v>4280000</v>
      </c>
      <c r="H14" s="45">
        <v>4579600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138415504</v>
      </c>
      <c r="D17" s="43">
        <v>148248675</v>
      </c>
      <c r="E17" s="43">
        <v>106623119</v>
      </c>
      <c r="F17" s="43">
        <v>150709790</v>
      </c>
      <c r="G17" s="44">
        <v>160602977</v>
      </c>
      <c r="H17" s="45">
        <v>171559428</v>
      </c>
      <c r="I17" s="29">
        <f t="shared" si="0"/>
        <v>41.34813482618156</v>
      </c>
      <c r="J17" s="30">
        <f t="shared" si="1"/>
        <v>17.180245170378573</v>
      </c>
      <c r="K17" s="2"/>
    </row>
    <row r="18" spans="1:11" ht="12.75">
      <c r="A18" s="5"/>
      <c r="B18" s="24" t="s">
        <v>25</v>
      </c>
      <c r="C18" s="46">
        <v>210672335</v>
      </c>
      <c r="D18" s="46">
        <v>220578059</v>
      </c>
      <c r="E18" s="46">
        <v>166179863</v>
      </c>
      <c r="F18" s="46">
        <v>229720950</v>
      </c>
      <c r="G18" s="47">
        <v>243637134</v>
      </c>
      <c r="H18" s="48">
        <v>260364338</v>
      </c>
      <c r="I18" s="25">
        <f t="shared" si="0"/>
        <v>38.23633372474258</v>
      </c>
      <c r="J18" s="26">
        <f t="shared" si="1"/>
        <v>16.14513793100332</v>
      </c>
      <c r="K18" s="2"/>
    </row>
    <row r="19" spans="1:11" ht="23.25" customHeight="1">
      <c r="A19" s="31"/>
      <c r="B19" s="32" t="s">
        <v>26</v>
      </c>
      <c r="C19" s="52">
        <v>-54036674</v>
      </c>
      <c r="D19" s="52">
        <v>-37795028</v>
      </c>
      <c r="E19" s="52">
        <v>48051123</v>
      </c>
      <c r="F19" s="53">
        <v>-49079647</v>
      </c>
      <c r="G19" s="54">
        <v>-52491954</v>
      </c>
      <c r="H19" s="55">
        <v>-56875512</v>
      </c>
      <c r="I19" s="33">
        <f t="shared" si="0"/>
        <v>-202.1404785898552</v>
      </c>
      <c r="J19" s="34">
        <f t="shared" si="1"/>
        <v>-205.78090032730998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3960000</v>
      </c>
      <c r="D23" s="43">
        <v>77279795</v>
      </c>
      <c r="E23" s="43">
        <v>1198688</v>
      </c>
      <c r="F23" s="43">
        <v>71785654</v>
      </c>
      <c r="G23" s="44">
        <v>43767739</v>
      </c>
      <c r="H23" s="45">
        <v>54959765</v>
      </c>
      <c r="I23" s="38">
        <f t="shared" si="0"/>
        <v>5888.685462772632</v>
      </c>
      <c r="J23" s="23">
        <f t="shared" si="1"/>
        <v>257.9147280527351</v>
      </c>
      <c r="K23" s="2"/>
    </row>
    <row r="24" spans="1:11" ht="12.75">
      <c r="A24" s="9"/>
      <c r="B24" s="21" t="s">
        <v>30</v>
      </c>
      <c r="C24" s="43">
        <v>33090567</v>
      </c>
      <c r="D24" s="43">
        <v>52361820</v>
      </c>
      <c r="E24" s="43">
        <v>65286328</v>
      </c>
      <c r="F24" s="43">
        <v>33867000</v>
      </c>
      <c r="G24" s="44">
        <v>25910009</v>
      </c>
      <c r="H24" s="45">
        <v>61319317</v>
      </c>
      <c r="I24" s="38">
        <f t="shared" si="0"/>
        <v>-48.1254329390374</v>
      </c>
      <c r="J24" s="23">
        <f t="shared" si="1"/>
        <v>-2.0679102107676206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37050567</v>
      </c>
      <c r="D26" s="46">
        <v>129641615</v>
      </c>
      <c r="E26" s="46">
        <v>66485016</v>
      </c>
      <c r="F26" s="46">
        <v>105652654</v>
      </c>
      <c r="G26" s="47">
        <v>69677748</v>
      </c>
      <c r="H26" s="48">
        <v>116279082</v>
      </c>
      <c r="I26" s="25">
        <f t="shared" si="0"/>
        <v>58.91197800117849</v>
      </c>
      <c r="J26" s="26">
        <f t="shared" si="1"/>
        <v>20.48304608485978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25050027</v>
      </c>
      <c r="D31" s="43">
        <v>52673393</v>
      </c>
      <c r="E31" s="43">
        <v>288254264</v>
      </c>
      <c r="F31" s="43">
        <v>62743223</v>
      </c>
      <c r="G31" s="44">
        <v>48705748</v>
      </c>
      <c r="H31" s="45">
        <v>98418642</v>
      </c>
      <c r="I31" s="38">
        <f t="shared" si="0"/>
        <v>-78.23337558677017</v>
      </c>
      <c r="J31" s="23">
        <f t="shared" si="1"/>
        <v>-30.106968779880905</v>
      </c>
      <c r="K31" s="2"/>
    </row>
    <row r="32" spans="1:11" ht="12.75">
      <c r="A32" s="9"/>
      <c r="B32" s="21" t="s">
        <v>31</v>
      </c>
      <c r="C32" s="43">
        <v>70223698</v>
      </c>
      <c r="D32" s="43">
        <v>76968222</v>
      </c>
      <c r="E32" s="43">
        <v>107752041</v>
      </c>
      <c r="F32" s="43">
        <v>42909431</v>
      </c>
      <c r="G32" s="44">
        <v>20972000</v>
      </c>
      <c r="H32" s="45">
        <v>17860440</v>
      </c>
      <c r="I32" s="38">
        <f t="shared" si="0"/>
        <v>-60.17761649637801</v>
      </c>
      <c r="J32" s="23">
        <f t="shared" si="1"/>
        <v>-45.068404144892604</v>
      </c>
      <c r="K32" s="2"/>
    </row>
    <row r="33" spans="1:11" ht="13.5" thickBot="1">
      <c r="A33" s="9"/>
      <c r="B33" s="39" t="s">
        <v>38</v>
      </c>
      <c r="C33" s="59">
        <v>95273725</v>
      </c>
      <c r="D33" s="59">
        <v>129641615</v>
      </c>
      <c r="E33" s="59">
        <v>396006305</v>
      </c>
      <c r="F33" s="59">
        <v>105652654</v>
      </c>
      <c r="G33" s="60">
        <v>69677748</v>
      </c>
      <c r="H33" s="61">
        <v>116279082</v>
      </c>
      <c r="I33" s="40">
        <f t="shared" si="0"/>
        <v>-73.32046165275071</v>
      </c>
      <c r="J33" s="41">
        <f t="shared" si="1"/>
        <v>-33.533955913422716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26114000</v>
      </c>
      <c r="D8" s="43">
        <v>26114000</v>
      </c>
      <c r="E8" s="43">
        <v>23832730</v>
      </c>
      <c r="F8" s="43">
        <v>26635400</v>
      </c>
      <c r="G8" s="44">
        <v>27168100</v>
      </c>
      <c r="H8" s="45">
        <v>27711500</v>
      </c>
      <c r="I8" s="22">
        <f>IF($E8=0,0,(($F8/$E8)-1)*100)</f>
        <v>11.759752239881882</v>
      </c>
      <c r="J8" s="23">
        <f>IF($E8=0,0,((($H8/$E8)^(1/3))-1)*100)</f>
        <v>5.154714154864015</v>
      </c>
      <c r="K8" s="2"/>
    </row>
    <row r="9" spans="1:11" ht="12.75">
      <c r="A9" s="5"/>
      <c r="B9" s="21" t="s">
        <v>17</v>
      </c>
      <c r="C9" s="43">
        <v>697000</v>
      </c>
      <c r="D9" s="43">
        <v>670000</v>
      </c>
      <c r="E9" s="43">
        <v>580563</v>
      </c>
      <c r="F9" s="43">
        <v>702500</v>
      </c>
      <c r="G9" s="44">
        <v>737600</v>
      </c>
      <c r="H9" s="45">
        <v>774450</v>
      </c>
      <c r="I9" s="22">
        <f>IF($E9=0,0,(($F9/$E9)-1)*100)</f>
        <v>21.003233068590312</v>
      </c>
      <c r="J9" s="23">
        <f>IF($E9=0,0,((($H9/$E9)^(1/3))-1)*100)</f>
        <v>10.081585641235314</v>
      </c>
      <c r="K9" s="2"/>
    </row>
    <row r="10" spans="1:11" ht="12.75">
      <c r="A10" s="5"/>
      <c r="B10" s="21" t="s">
        <v>18</v>
      </c>
      <c r="C10" s="43">
        <v>155266200</v>
      </c>
      <c r="D10" s="43">
        <v>155334200</v>
      </c>
      <c r="E10" s="43">
        <v>169644041</v>
      </c>
      <c r="F10" s="43">
        <v>166032950</v>
      </c>
      <c r="G10" s="44">
        <v>173796200</v>
      </c>
      <c r="H10" s="45">
        <v>185904970</v>
      </c>
      <c r="I10" s="22">
        <f aca="true" t="shared" si="0" ref="I10:I33">IF($E10=0,0,(($F10/$E10)-1)*100)</f>
        <v>-2.12862826110114</v>
      </c>
      <c r="J10" s="23">
        <f aca="true" t="shared" si="1" ref="J10:J33">IF($E10=0,0,((($H10/$E10)^(1/3))-1)*100)</f>
        <v>3.0981321443833476</v>
      </c>
      <c r="K10" s="2"/>
    </row>
    <row r="11" spans="1:11" ht="12.75">
      <c r="A11" s="9"/>
      <c r="B11" s="24" t="s">
        <v>19</v>
      </c>
      <c r="C11" s="46">
        <v>182077200</v>
      </c>
      <c r="D11" s="46">
        <v>182118200</v>
      </c>
      <c r="E11" s="46">
        <v>194057334</v>
      </c>
      <c r="F11" s="46">
        <v>193370850</v>
      </c>
      <c r="G11" s="47">
        <v>201701900</v>
      </c>
      <c r="H11" s="48">
        <v>214390920</v>
      </c>
      <c r="I11" s="25">
        <f t="shared" si="0"/>
        <v>-0.35375318512826937</v>
      </c>
      <c r="J11" s="26">
        <f t="shared" si="1"/>
        <v>3.3773612498916528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63777527</v>
      </c>
      <c r="D13" s="43">
        <v>62311527</v>
      </c>
      <c r="E13" s="43">
        <v>60853275</v>
      </c>
      <c r="F13" s="43">
        <v>66981683</v>
      </c>
      <c r="G13" s="44">
        <v>70611419</v>
      </c>
      <c r="H13" s="45">
        <v>73652439</v>
      </c>
      <c r="I13" s="22">
        <f t="shared" si="0"/>
        <v>10.07079405340139</v>
      </c>
      <c r="J13" s="23">
        <f t="shared" si="1"/>
        <v>6.569859287173818</v>
      </c>
      <c r="K13" s="2"/>
    </row>
    <row r="14" spans="1:11" ht="12.75">
      <c r="A14" s="5"/>
      <c r="B14" s="21" t="s">
        <v>22</v>
      </c>
      <c r="C14" s="43">
        <v>2024607</v>
      </c>
      <c r="D14" s="43">
        <v>1022400</v>
      </c>
      <c r="E14" s="43">
        <v>0</v>
      </c>
      <c r="F14" s="43">
        <v>1073520</v>
      </c>
      <c r="G14" s="44">
        <v>1698096</v>
      </c>
      <c r="H14" s="45">
        <v>1787356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110857573</v>
      </c>
      <c r="D17" s="43">
        <v>113586750</v>
      </c>
      <c r="E17" s="43">
        <v>120737295</v>
      </c>
      <c r="F17" s="43">
        <v>118389322</v>
      </c>
      <c r="G17" s="44">
        <v>121937243</v>
      </c>
      <c r="H17" s="45">
        <v>130123229</v>
      </c>
      <c r="I17" s="29">
        <f t="shared" si="0"/>
        <v>-1.9446957131183051</v>
      </c>
      <c r="J17" s="30">
        <f t="shared" si="1"/>
        <v>2.5268930177641424</v>
      </c>
      <c r="K17" s="2"/>
    </row>
    <row r="18" spans="1:11" ht="12.75">
      <c r="A18" s="5"/>
      <c r="B18" s="24" t="s">
        <v>25</v>
      </c>
      <c r="C18" s="46">
        <v>176659707</v>
      </c>
      <c r="D18" s="46">
        <v>176920677</v>
      </c>
      <c r="E18" s="46">
        <v>181590570</v>
      </c>
      <c r="F18" s="46">
        <v>186444525</v>
      </c>
      <c r="G18" s="47">
        <v>194246758</v>
      </c>
      <c r="H18" s="48">
        <v>205563024</v>
      </c>
      <c r="I18" s="25">
        <f t="shared" si="0"/>
        <v>2.6730215120752243</v>
      </c>
      <c r="J18" s="26">
        <f t="shared" si="1"/>
        <v>4.219879975593099</v>
      </c>
      <c r="K18" s="2"/>
    </row>
    <row r="19" spans="1:11" ht="23.25" customHeight="1">
      <c r="A19" s="31"/>
      <c r="B19" s="32" t="s">
        <v>26</v>
      </c>
      <c r="C19" s="52">
        <v>5417493</v>
      </c>
      <c r="D19" s="52">
        <v>5197523</v>
      </c>
      <c r="E19" s="52">
        <v>12466764</v>
      </c>
      <c r="F19" s="53">
        <v>6926325</v>
      </c>
      <c r="G19" s="54">
        <v>7455142</v>
      </c>
      <c r="H19" s="55">
        <v>8827896</v>
      </c>
      <c r="I19" s="33">
        <f t="shared" si="0"/>
        <v>-44.44167708637141</v>
      </c>
      <c r="J19" s="34">
        <f t="shared" si="1"/>
        <v>-10.867827936185726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5417500</v>
      </c>
      <c r="D23" s="43">
        <v>2297525</v>
      </c>
      <c r="E23" s="43">
        <v>2711502</v>
      </c>
      <c r="F23" s="43">
        <v>6926325</v>
      </c>
      <c r="G23" s="44">
        <v>6905141</v>
      </c>
      <c r="H23" s="45">
        <v>8250398</v>
      </c>
      <c r="I23" s="38">
        <f t="shared" si="0"/>
        <v>155.44237105486184</v>
      </c>
      <c r="J23" s="23">
        <f t="shared" si="1"/>
        <v>44.90665235200788</v>
      </c>
      <c r="K23" s="2"/>
    </row>
    <row r="24" spans="1:11" ht="12.75">
      <c r="A24" s="9"/>
      <c r="B24" s="21" t="s">
        <v>30</v>
      </c>
      <c r="C24" s="43">
        <v>24912797</v>
      </c>
      <c r="D24" s="43">
        <v>30157798</v>
      </c>
      <c r="E24" s="43">
        <v>23449584</v>
      </c>
      <c r="F24" s="43">
        <v>40903558</v>
      </c>
      <c r="G24" s="44">
        <v>26643700</v>
      </c>
      <c r="H24" s="45">
        <v>28016450</v>
      </c>
      <c r="I24" s="38">
        <f t="shared" si="0"/>
        <v>74.43191316315037</v>
      </c>
      <c r="J24" s="23">
        <f t="shared" si="1"/>
        <v>6.110734464466749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30330297</v>
      </c>
      <c r="D26" s="46">
        <v>32455323</v>
      </c>
      <c r="E26" s="46">
        <v>26161086</v>
      </c>
      <c r="F26" s="46">
        <v>47829883</v>
      </c>
      <c r="G26" s="47">
        <v>33548841</v>
      </c>
      <c r="H26" s="48">
        <v>36266848</v>
      </c>
      <c r="I26" s="25">
        <f t="shared" si="0"/>
        <v>82.8283542969126</v>
      </c>
      <c r="J26" s="26">
        <f t="shared" si="1"/>
        <v>11.502519613153117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18849997</v>
      </c>
      <c r="D31" s="43">
        <v>21269798</v>
      </c>
      <c r="E31" s="43">
        <v>19702124</v>
      </c>
      <c r="F31" s="43">
        <v>7575844</v>
      </c>
      <c r="G31" s="44">
        <v>26643700</v>
      </c>
      <c r="H31" s="45">
        <v>28016450</v>
      </c>
      <c r="I31" s="38">
        <f t="shared" si="0"/>
        <v>-61.548084866382936</v>
      </c>
      <c r="J31" s="23">
        <f t="shared" si="1"/>
        <v>12.451870929501151</v>
      </c>
      <c r="K31" s="2"/>
    </row>
    <row r="32" spans="1:11" ht="12.75">
      <c r="A32" s="9"/>
      <c r="B32" s="21" t="s">
        <v>31</v>
      </c>
      <c r="C32" s="43">
        <v>11480300</v>
      </c>
      <c r="D32" s="43">
        <v>15053525</v>
      </c>
      <c r="E32" s="43">
        <v>10328370</v>
      </c>
      <c r="F32" s="43">
        <v>45254931</v>
      </c>
      <c r="G32" s="44">
        <v>7455141</v>
      </c>
      <c r="H32" s="45">
        <v>8827898</v>
      </c>
      <c r="I32" s="38">
        <f t="shared" si="0"/>
        <v>338.16140397758795</v>
      </c>
      <c r="J32" s="23">
        <f t="shared" si="1"/>
        <v>-5.098041957008103</v>
      </c>
      <c r="K32" s="2"/>
    </row>
    <row r="33" spans="1:11" ht="13.5" thickBot="1">
      <c r="A33" s="9"/>
      <c r="B33" s="39" t="s">
        <v>38</v>
      </c>
      <c r="C33" s="59">
        <v>30330297</v>
      </c>
      <c r="D33" s="59">
        <v>36323323</v>
      </c>
      <c r="E33" s="59">
        <v>30030494</v>
      </c>
      <c r="F33" s="59">
        <v>52830775</v>
      </c>
      <c r="G33" s="60">
        <v>34098841</v>
      </c>
      <c r="H33" s="61">
        <v>36844348</v>
      </c>
      <c r="I33" s="40">
        <f t="shared" si="0"/>
        <v>75.92376269268163</v>
      </c>
      <c r="J33" s="41">
        <f t="shared" si="1"/>
        <v>7.053975521538525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520379700</v>
      </c>
      <c r="D8" s="43">
        <v>510226700</v>
      </c>
      <c r="E8" s="43">
        <v>508159093</v>
      </c>
      <c r="F8" s="43">
        <v>540840000</v>
      </c>
      <c r="G8" s="44">
        <v>572208900</v>
      </c>
      <c r="H8" s="45">
        <v>608107900</v>
      </c>
      <c r="I8" s="22">
        <f>IF($E8=0,0,(($F8/$E8)-1)*100)</f>
        <v>6.431235306065841</v>
      </c>
      <c r="J8" s="23">
        <f>IF($E8=0,0,((($H8/$E8)^(1/3))-1)*100)</f>
        <v>6.168002906852266</v>
      </c>
      <c r="K8" s="2"/>
    </row>
    <row r="9" spans="1:11" ht="12.75">
      <c r="A9" s="5"/>
      <c r="B9" s="21" t="s">
        <v>17</v>
      </c>
      <c r="C9" s="43">
        <v>2175959600</v>
      </c>
      <c r="D9" s="43">
        <v>2176559600</v>
      </c>
      <c r="E9" s="43">
        <v>2093768090</v>
      </c>
      <c r="F9" s="43">
        <v>2307051300</v>
      </c>
      <c r="G9" s="44">
        <v>2440765500</v>
      </c>
      <c r="H9" s="45">
        <v>2597507300</v>
      </c>
      <c r="I9" s="22">
        <f>IF($E9=0,0,(($F9/$E9)-1)*100)</f>
        <v>10.18657276413073</v>
      </c>
      <c r="J9" s="23">
        <f>IF($E9=0,0,((($H9/$E9)^(1/3))-1)*100)</f>
        <v>7.450737343294778</v>
      </c>
      <c r="K9" s="2"/>
    </row>
    <row r="10" spans="1:11" ht="12.75">
      <c r="A10" s="5"/>
      <c r="B10" s="21" t="s">
        <v>18</v>
      </c>
      <c r="C10" s="43">
        <v>499254300</v>
      </c>
      <c r="D10" s="43">
        <v>509345600</v>
      </c>
      <c r="E10" s="43">
        <v>477659730</v>
      </c>
      <c r="F10" s="43">
        <v>569082200</v>
      </c>
      <c r="G10" s="44">
        <v>609327100</v>
      </c>
      <c r="H10" s="45">
        <v>657106500</v>
      </c>
      <c r="I10" s="22">
        <f aca="true" t="shared" si="0" ref="I10:I33">IF($E10=0,0,(($F10/$E10)-1)*100)</f>
        <v>19.139664547396528</v>
      </c>
      <c r="J10" s="23">
        <f aca="true" t="shared" si="1" ref="J10:J33">IF($E10=0,0,((($H10/$E10)^(1/3))-1)*100)</f>
        <v>11.217307819673517</v>
      </c>
      <c r="K10" s="2"/>
    </row>
    <row r="11" spans="1:11" ht="12.75">
      <c r="A11" s="9"/>
      <c r="B11" s="24" t="s">
        <v>19</v>
      </c>
      <c r="C11" s="46">
        <v>3195593600</v>
      </c>
      <c r="D11" s="46">
        <v>3196131900</v>
      </c>
      <c r="E11" s="46">
        <v>3079586913</v>
      </c>
      <c r="F11" s="46">
        <v>3416973500</v>
      </c>
      <c r="G11" s="47">
        <v>3622301500</v>
      </c>
      <c r="H11" s="48">
        <v>3862721700</v>
      </c>
      <c r="I11" s="25">
        <f t="shared" si="0"/>
        <v>10.955579320582732</v>
      </c>
      <c r="J11" s="26">
        <f t="shared" si="1"/>
        <v>7.845075295295545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859549700</v>
      </c>
      <c r="D13" s="43">
        <v>860601600</v>
      </c>
      <c r="E13" s="43">
        <v>817022913</v>
      </c>
      <c r="F13" s="43">
        <v>986781100</v>
      </c>
      <c r="G13" s="44">
        <v>1034072500</v>
      </c>
      <c r="H13" s="45">
        <v>1087003598</v>
      </c>
      <c r="I13" s="22">
        <f t="shared" si="0"/>
        <v>20.777653147654142</v>
      </c>
      <c r="J13" s="23">
        <f t="shared" si="1"/>
        <v>9.984693390849554</v>
      </c>
      <c r="K13" s="2"/>
    </row>
    <row r="14" spans="1:11" ht="12.75">
      <c r="A14" s="5"/>
      <c r="B14" s="21" t="s">
        <v>22</v>
      </c>
      <c r="C14" s="43">
        <v>31453900</v>
      </c>
      <c r="D14" s="43">
        <v>31453900</v>
      </c>
      <c r="E14" s="43">
        <v>38476932</v>
      </c>
      <c r="F14" s="43">
        <v>35000000</v>
      </c>
      <c r="G14" s="44">
        <v>36750000</v>
      </c>
      <c r="H14" s="45">
        <v>38587400</v>
      </c>
      <c r="I14" s="22">
        <f t="shared" si="0"/>
        <v>-9.036406540937303</v>
      </c>
      <c r="J14" s="23">
        <f t="shared" si="1"/>
        <v>0.09560919057272077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1096948600</v>
      </c>
      <c r="D16" s="43">
        <v>1093948600</v>
      </c>
      <c r="E16" s="43">
        <v>1032140706</v>
      </c>
      <c r="F16" s="43">
        <v>1139015900</v>
      </c>
      <c r="G16" s="44">
        <v>1196919700</v>
      </c>
      <c r="H16" s="45">
        <v>1267356900</v>
      </c>
      <c r="I16" s="22">
        <f t="shared" si="0"/>
        <v>10.354711656920145</v>
      </c>
      <c r="J16" s="23">
        <f t="shared" si="1"/>
        <v>7.082871635715193</v>
      </c>
      <c r="K16" s="2"/>
    </row>
    <row r="17" spans="1:11" ht="12.75">
      <c r="A17" s="5"/>
      <c r="B17" s="21" t="s">
        <v>24</v>
      </c>
      <c r="C17" s="43">
        <v>1246294700</v>
      </c>
      <c r="D17" s="43">
        <v>1340622600</v>
      </c>
      <c r="E17" s="43">
        <v>1145000439</v>
      </c>
      <c r="F17" s="43">
        <v>1324476600</v>
      </c>
      <c r="G17" s="44">
        <v>1406119300</v>
      </c>
      <c r="H17" s="45">
        <v>1459196100</v>
      </c>
      <c r="I17" s="29">
        <f t="shared" si="0"/>
        <v>15.674767876661043</v>
      </c>
      <c r="J17" s="30">
        <f t="shared" si="1"/>
        <v>8.418318913677968</v>
      </c>
      <c r="K17" s="2"/>
    </row>
    <row r="18" spans="1:11" ht="12.75">
      <c r="A18" s="5"/>
      <c r="B18" s="24" t="s">
        <v>25</v>
      </c>
      <c r="C18" s="46">
        <v>3234246900</v>
      </c>
      <c r="D18" s="46">
        <v>3326626700</v>
      </c>
      <c r="E18" s="46">
        <v>3032640990</v>
      </c>
      <c r="F18" s="46">
        <v>3485273600</v>
      </c>
      <c r="G18" s="47">
        <v>3673861500</v>
      </c>
      <c r="H18" s="48">
        <v>3852143998</v>
      </c>
      <c r="I18" s="25">
        <f t="shared" si="0"/>
        <v>14.925360815623613</v>
      </c>
      <c r="J18" s="26">
        <f t="shared" si="1"/>
        <v>8.299679363562662</v>
      </c>
      <c r="K18" s="2"/>
    </row>
    <row r="19" spans="1:11" ht="23.25" customHeight="1">
      <c r="A19" s="31"/>
      <c r="B19" s="32" t="s">
        <v>26</v>
      </c>
      <c r="C19" s="52">
        <v>-38653300</v>
      </c>
      <c r="D19" s="52">
        <v>-130494800</v>
      </c>
      <c r="E19" s="52">
        <v>46945923</v>
      </c>
      <c r="F19" s="53">
        <v>-68300100</v>
      </c>
      <c r="G19" s="54">
        <v>-51560000</v>
      </c>
      <c r="H19" s="55">
        <v>10577702</v>
      </c>
      <c r="I19" s="33">
        <f t="shared" si="0"/>
        <v>-245.48675504793036</v>
      </c>
      <c r="J19" s="34">
        <f t="shared" si="1"/>
        <v>-39.14945365763677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50608500</v>
      </c>
      <c r="E22" s="43">
        <v>26812429</v>
      </c>
      <c r="F22" s="43">
        <v>157000000</v>
      </c>
      <c r="G22" s="44">
        <v>143000000</v>
      </c>
      <c r="H22" s="45">
        <v>154000000</v>
      </c>
      <c r="I22" s="38">
        <f t="shared" si="0"/>
        <v>485.5493360933469</v>
      </c>
      <c r="J22" s="23">
        <f t="shared" si="1"/>
        <v>79.08595221630654</v>
      </c>
      <c r="K22" s="2"/>
    </row>
    <row r="23" spans="1:11" ht="12.75">
      <c r="A23" s="9"/>
      <c r="B23" s="21" t="s">
        <v>29</v>
      </c>
      <c r="C23" s="43">
        <v>406301000</v>
      </c>
      <c r="D23" s="43">
        <v>396244300</v>
      </c>
      <c r="E23" s="43">
        <v>180669474</v>
      </c>
      <c r="F23" s="43">
        <v>330976900</v>
      </c>
      <c r="G23" s="44">
        <v>296000000</v>
      </c>
      <c r="H23" s="45">
        <v>327000000</v>
      </c>
      <c r="I23" s="38">
        <f t="shared" si="0"/>
        <v>83.19469950966925</v>
      </c>
      <c r="J23" s="23">
        <f t="shared" si="1"/>
        <v>21.867431371417933</v>
      </c>
      <c r="K23" s="2"/>
    </row>
    <row r="24" spans="1:11" ht="12.75">
      <c r="A24" s="9"/>
      <c r="B24" s="21" t="s">
        <v>30</v>
      </c>
      <c r="C24" s="43">
        <v>191232000</v>
      </c>
      <c r="D24" s="43">
        <v>171232000</v>
      </c>
      <c r="E24" s="43">
        <v>92398499</v>
      </c>
      <c r="F24" s="43">
        <v>183857200</v>
      </c>
      <c r="G24" s="44">
        <v>154788600</v>
      </c>
      <c r="H24" s="45">
        <v>173375900</v>
      </c>
      <c r="I24" s="38">
        <f t="shared" si="0"/>
        <v>98.98288607480517</v>
      </c>
      <c r="J24" s="23">
        <f t="shared" si="1"/>
        <v>23.34113411769192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597533000</v>
      </c>
      <c r="D26" s="46">
        <v>618084800</v>
      </c>
      <c r="E26" s="46">
        <v>299880402</v>
      </c>
      <c r="F26" s="46">
        <v>671834100</v>
      </c>
      <c r="G26" s="47">
        <v>593788600</v>
      </c>
      <c r="H26" s="48">
        <v>654375900</v>
      </c>
      <c r="I26" s="25">
        <f t="shared" si="0"/>
        <v>124.03401339978197</v>
      </c>
      <c r="J26" s="26">
        <f t="shared" si="1"/>
        <v>29.705901735408325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169040000</v>
      </c>
      <c r="D28" s="43">
        <v>177958500</v>
      </c>
      <c r="E28" s="43">
        <v>84923396</v>
      </c>
      <c r="F28" s="43">
        <v>274092900</v>
      </c>
      <c r="G28" s="44">
        <v>212118300</v>
      </c>
      <c r="H28" s="45">
        <v>257051900</v>
      </c>
      <c r="I28" s="38">
        <f t="shared" si="0"/>
        <v>222.75310798922828</v>
      </c>
      <c r="J28" s="23">
        <f t="shared" si="1"/>
        <v>44.6542357570912</v>
      </c>
      <c r="K28" s="2"/>
    </row>
    <row r="29" spans="1:11" ht="12.75">
      <c r="A29" s="9"/>
      <c r="B29" s="21" t="s">
        <v>35</v>
      </c>
      <c r="C29" s="43">
        <v>95573500</v>
      </c>
      <c r="D29" s="43">
        <v>67072900</v>
      </c>
      <c r="E29" s="43">
        <v>45896102</v>
      </c>
      <c r="F29" s="43">
        <v>82986700</v>
      </c>
      <c r="G29" s="44">
        <v>76840100</v>
      </c>
      <c r="H29" s="45">
        <v>88763200</v>
      </c>
      <c r="I29" s="38">
        <f t="shared" si="0"/>
        <v>80.8142661004196</v>
      </c>
      <c r="J29" s="23">
        <f t="shared" si="1"/>
        <v>24.59072590537035</v>
      </c>
      <c r="K29" s="2"/>
    </row>
    <row r="30" spans="1:11" ht="12.75">
      <c r="A30" s="9"/>
      <c r="B30" s="21" t="s">
        <v>36</v>
      </c>
      <c r="C30" s="43">
        <v>0</v>
      </c>
      <c r="D30" s="43">
        <v>6378200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141608000</v>
      </c>
      <c r="D31" s="43">
        <v>115993600</v>
      </c>
      <c r="E31" s="43">
        <v>55273196</v>
      </c>
      <c r="F31" s="43">
        <v>161325600</v>
      </c>
      <c r="G31" s="44">
        <v>116107600</v>
      </c>
      <c r="H31" s="45">
        <v>123356500</v>
      </c>
      <c r="I31" s="38">
        <f t="shared" si="0"/>
        <v>191.86949855405504</v>
      </c>
      <c r="J31" s="23">
        <f t="shared" si="1"/>
        <v>30.682014471220743</v>
      </c>
      <c r="K31" s="2"/>
    </row>
    <row r="32" spans="1:11" ht="12.75">
      <c r="A32" s="9"/>
      <c r="B32" s="21" t="s">
        <v>31</v>
      </c>
      <c r="C32" s="43">
        <v>191311500</v>
      </c>
      <c r="D32" s="43">
        <v>250743600</v>
      </c>
      <c r="E32" s="43">
        <v>114095798</v>
      </c>
      <c r="F32" s="43">
        <v>153428900</v>
      </c>
      <c r="G32" s="44">
        <v>188722600</v>
      </c>
      <c r="H32" s="45">
        <v>185204300</v>
      </c>
      <c r="I32" s="38">
        <f t="shared" si="0"/>
        <v>34.473751610028614</v>
      </c>
      <c r="J32" s="23">
        <f t="shared" si="1"/>
        <v>17.52415533022811</v>
      </c>
      <c r="K32" s="2"/>
    </row>
    <row r="33" spans="1:11" ht="13.5" thickBot="1">
      <c r="A33" s="9"/>
      <c r="B33" s="39" t="s">
        <v>38</v>
      </c>
      <c r="C33" s="59">
        <v>597533000</v>
      </c>
      <c r="D33" s="59">
        <v>618146800</v>
      </c>
      <c r="E33" s="59">
        <v>300188492</v>
      </c>
      <c r="F33" s="59">
        <v>671834100</v>
      </c>
      <c r="G33" s="60">
        <v>593788600</v>
      </c>
      <c r="H33" s="61">
        <v>654375900</v>
      </c>
      <c r="I33" s="40">
        <f t="shared" si="0"/>
        <v>123.80408240299899</v>
      </c>
      <c r="J33" s="41">
        <f t="shared" si="1"/>
        <v>29.66151321385022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79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56410880</v>
      </c>
      <c r="D8" s="43">
        <v>56509900</v>
      </c>
      <c r="E8" s="43">
        <v>54753799</v>
      </c>
      <c r="F8" s="43">
        <v>61215460</v>
      </c>
      <c r="G8" s="44">
        <v>64305370</v>
      </c>
      <c r="H8" s="45">
        <v>68163690</v>
      </c>
      <c r="I8" s="22">
        <f>IF($E8=0,0,(($F8/$E8)-1)*100)</f>
        <v>11.801301677715559</v>
      </c>
      <c r="J8" s="23">
        <f>IF($E8=0,0,((($H8/$E8)^(1/3))-1)*100)</f>
        <v>7.575393931503394</v>
      </c>
      <c r="K8" s="2"/>
    </row>
    <row r="9" spans="1:11" ht="12.75">
      <c r="A9" s="5"/>
      <c r="B9" s="21" t="s">
        <v>17</v>
      </c>
      <c r="C9" s="43">
        <v>85893430</v>
      </c>
      <c r="D9" s="43">
        <v>86729430</v>
      </c>
      <c r="E9" s="43">
        <v>83498600</v>
      </c>
      <c r="F9" s="43">
        <v>91027750</v>
      </c>
      <c r="G9" s="44">
        <v>95605650</v>
      </c>
      <c r="H9" s="45">
        <v>101193270</v>
      </c>
      <c r="I9" s="22">
        <f>IF($E9=0,0,(($F9/$E9)-1)*100)</f>
        <v>9.017097292649211</v>
      </c>
      <c r="J9" s="23">
        <f>IF($E9=0,0,((($H9/$E9)^(1/3))-1)*100)</f>
        <v>6.6164322416344845</v>
      </c>
      <c r="K9" s="2"/>
    </row>
    <row r="10" spans="1:11" ht="12.75">
      <c r="A10" s="5"/>
      <c r="B10" s="21" t="s">
        <v>18</v>
      </c>
      <c r="C10" s="43">
        <v>299540010</v>
      </c>
      <c r="D10" s="43">
        <v>318916120</v>
      </c>
      <c r="E10" s="43">
        <v>293012879</v>
      </c>
      <c r="F10" s="43">
        <v>334869490</v>
      </c>
      <c r="G10" s="44">
        <v>289921170</v>
      </c>
      <c r="H10" s="45">
        <v>305329850</v>
      </c>
      <c r="I10" s="22">
        <f aca="true" t="shared" si="0" ref="I10:I33">IF($E10=0,0,(($F10/$E10)-1)*100)</f>
        <v>14.284904862492409</v>
      </c>
      <c r="J10" s="23">
        <f aca="true" t="shared" si="1" ref="J10:J33">IF($E10=0,0,((($H10/$E10)^(1/3))-1)*100)</f>
        <v>1.3819993277064624</v>
      </c>
      <c r="K10" s="2"/>
    </row>
    <row r="11" spans="1:11" ht="12.75">
      <c r="A11" s="9"/>
      <c r="B11" s="24" t="s">
        <v>19</v>
      </c>
      <c r="C11" s="46">
        <v>441844320</v>
      </c>
      <c r="D11" s="46">
        <v>462155450</v>
      </c>
      <c r="E11" s="46">
        <v>431265278</v>
      </c>
      <c r="F11" s="46">
        <v>487112700</v>
      </c>
      <c r="G11" s="47">
        <v>449832190</v>
      </c>
      <c r="H11" s="48">
        <v>474686810</v>
      </c>
      <c r="I11" s="25">
        <f t="shared" si="0"/>
        <v>12.949668069498511</v>
      </c>
      <c r="J11" s="26">
        <f t="shared" si="1"/>
        <v>3.249404823202151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143744860</v>
      </c>
      <c r="D13" s="43">
        <v>147666770</v>
      </c>
      <c r="E13" s="43">
        <v>140009462</v>
      </c>
      <c r="F13" s="43">
        <v>156783970</v>
      </c>
      <c r="G13" s="44">
        <v>166974800</v>
      </c>
      <c r="H13" s="45">
        <v>177828220</v>
      </c>
      <c r="I13" s="22">
        <f t="shared" si="0"/>
        <v>11.980981685366388</v>
      </c>
      <c r="J13" s="23">
        <f t="shared" si="1"/>
        <v>8.296502618057367</v>
      </c>
      <c r="K13" s="2"/>
    </row>
    <row r="14" spans="1:11" ht="12.75">
      <c r="A14" s="5"/>
      <c r="B14" s="21" t="s">
        <v>22</v>
      </c>
      <c r="C14" s="43">
        <v>46201600</v>
      </c>
      <c r="D14" s="43">
        <v>46201600</v>
      </c>
      <c r="E14" s="43">
        <v>46201594</v>
      </c>
      <c r="F14" s="43">
        <v>45363610</v>
      </c>
      <c r="G14" s="44">
        <v>45817260</v>
      </c>
      <c r="H14" s="45">
        <v>46275430</v>
      </c>
      <c r="I14" s="22">
        <f t="shared" si="0"/>
        <v>-1.8137556033239854</v>
      </c>
      <c r="J14" s="23">
        <f t="shared" si="1"/>
        <v>0.053242536603703705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59531250</v>
      </c>
      <c r="D16" s="43">
        <v>59031250</v>
      </c>
      <c r="E16" s="43">
        <v>52472039</v>
      </c>
      <c r="F16" s="43">
        <v>62868280</v>
      </c>
      <c r="G16" s="44">
        <v>66150010</v>
      </c>
      <c r="H16" s="45">
        <v>72037360</v>
      </c>
      <c r="I16" s="22">
        <f t="shared" si="0"/>
        <v>19.812915979880263</v>
      </c>
      <c r="J16" s="23">
        <f t="shared" si="1"/>
        <v>11.141592665871913</v>
      </c>
      <c r="K16" s="2"/>
    </row>
    <row r="17" spans="1:11" ht="12.75">
      <c r="A17" s="5"/>
      <c r="B17" s="21" t="s">
        <v>24</v>
      </c>
      <c r="C17" s="43">
        <v>245331950</v>
      </c>
      <c r="D17" s="43">
        <v>255556290</v>
      </c>
      <c r="E17" s="43">
        <v>220410611</v>
      </c>
      <c r="F17" s="43">
        <v>273033060</v>
      </c>
      <c r="G17" s="44">
        <v>214148820</v>
      </c>
      <c r="H17" s="45">
        <v>220057840</v>
      </c>
      <c r="I17" s="29">
        <f t="shared" si="0"/>
        <v>23.87473486927543</v>
      </c>
      <c r="J17" s="30">
        <f t="shared" si="1"/>
        <v>-0.05337906544670146</v>
      </c>
      <c r="K17" s="2"/>
    </row>
    <row r="18" spans="1:11" ht="12.75">
      <c r="A18" s="5"/>
      <c r="B18" s="24" t="s">
        <v>25</v>
      </c>
      <c r="C18" s="46">
        <v>494809660</v>
      </c>
      <c r="D18" s="46">
        <v>508455910</v>
      </c>
      <c r="E18" s="46">
        <v>459093706</v>
      </c>
      <c r="F18" s="46">
        <v>538048920</v>
      </c>
      <c r="G18" s="47">
        <v>493090890</v>
      </c>
      <c r="H18" s="48">
        <v>516198850</v>
      </c>
      <c r="I18" s="25">
        <f t="shared" si="0"/>
        <v>17.198060650389312</v>
      </c>
      <c r="J18" s="26">
        <f t="shared" si="1"/>
        <v>3.985287754216005</v>
      </c>
      <c r="K18" s="2"/>
    </row>
    <row r="19" spans="1:11" ht="23.25" customHeight="1">
      <c r="A19" s="31"/>
      <c r="B19" s="32" t="s">
        <v>26</v>
      </c>
      <c r="C19" s="52">
        <v>-52965340</v>
      </c>
      <c r="D19" s="52">
        <v>-46300460</v>
      </c>
      <c r="E19" s="52">
        <v>-27828428</v>
      </c>
      <c r="F19" s="53">
        <v>-50936220</v>
      </c>
      <c r="G19" s="54">
        <v>-43258700</v>
      </c>
      <c r="H19" s="55">
        <v>-41512040</v>
      </c>
      <c r="I19" s="33">
        <f t="shared" si="0"/>
        <v>83.03664152355282</v>
      </c>
      <c r="J19" s="34">
        <f t="shared" si="1"/>
        <v>14.26024053969539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11023000</v>
      </c>
      <c r="D24" s="43">
        <v>77494995</v>
      </c>
      <c r="E24" s="43">
        <v>28034045</v>
      </c>
      <c r="F24" s="43">
        <v>37618750</v>
      </c>
      <c r="G24" s="44">
        <v>33746150</v>
      </c>
      <c r="H24" s="45">
        <v>43534700</v>
      </c>
      <c r="I24" s="38">
        <f t="shared" si="0"/>
        <v>34.189518494387805</v>
      </c>
      <c r="J24" s="23">
        <f t="shared" si="1"/>
        <v>15.802143067277497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11023000</v>
      </c>
      <c r="D26" s="46">
        <v>77494995</v>
      </c>
      <c r="E26" s="46">
        <v>28034045</v>
      </c>
      <c r="F26" s="46">
        <v>37618750</v>
      </c>
      <c r="G26" s="47">
        <v>33746150</v>
      </c>
      <c r="H26" s="48">
        <v>43534700</v>
      </c>
      <c r="I26" s="25">
        <f t="shared" si="0"/>
        <v>34.189518494387805</v>
      </c>
      <c r="J26" s="26">
        <f t="shared" si="1"/>
        <v>15.802143067277497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1500000</v>
      </c>
      <c r="D29" s="43">
        <v>6480328</v>
      </c>
      <c r="E29" s="43">
        <v>638471</v>
      </c>
      <c r="F29" s="43">
        <v>1080000</v>
      </c>
      <c r="G29" s="44">
        <v>3320000</v>
      </c>
      <c r="H29" s="45">
        <v>3365000</v>
      </c>
      <c r="I29" s="38">
        <f t="shared" si="0"/>
        <v>69.15411976424927</v>
      </c>
      <c r="J29" s="23">
        <f t="shared" si="1"/>
        <v>74.02619749267868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20213000</v>
      </c>
      <c r="D31" s="43">
        <v>106450760</v>
      </c>
      <c r="E31" s="43">
        <v>27520719</v>
      </c>
      <c r="F31" s="43">
        <v>40318750</v>
      </c>
      <c r="G31" s="44">
        <v>36339150</v>
      </c>
      <c r="H31" s="45">
        <v>29434700</v>
      </c>
      <c r="I31" s="38">
        <f t="shared" si="0"/>
        <v>46.50325814525414</v>
      </c>
      <c r="J31" s="23">
        <f t="shared" si="1"/>
        <v>2.266473273488412</v>
      </c>
      <c r="K31" s="2"/>
    </row>
    <row r="32" spans="1:11" ht="12.75">
      <c r="A32" s="9"/>
      <c r="B32" s="21" t="s">
        <v>31</v>
      </c>
      <c r="C32" s="43">
        <v>37921730</v>
      </c>
      <c r="D32" s="43">
        <v>111317999</v>
      </c>
      <c r="E32" s="43">
        <v>22375661</v>
      </c>
      <c r="F32" s="43">
        <v>30167000</v>
      </c>
      <c r="G32" s="44">
        <v>22097000</v>
      </c>
      <c r="H32" s="45">
        <v>27480000</v>
      </c>
      <c r="I32" s="38">
        <f t="shared" si="0"/>
        <v>34.820598149033444</v>
      </c>
      <c r="J32" s="23">
        <f t="shared" si="1"/>
        <v>7.089514971071709</v>
      </c>
      <c r="K32" s="2"/>
    </row>
    <row r="33" spans="1:11" ht="13.5" thickBot="1">
      <c r="A33" s="9"/>
      <c r="B33" s="39" t="s">
        <v>38</v>
      </c>
      <c r="C33" s="59">
        <v>59634730</v>
      </c>
      <c r="D33" s="59">
        <v>224249087</v>
      </c>
      <c r="E33" s="59">
        <v>50534851</v>
      </c>
      <c r="F33" s="59">
        <v>71565750</v>
      </c>
      <c r="G33" s="60">
        <v>61756150</v>
      </c>
      <c r="H33" s="61">
        <v>60279700</v>
      </c>
      <c r="I33" s="40">
        <f t="shared" si="0"/>
        <v>41.61662413924996</v>
      </c>
      <c r="J33" s="41">
        <f t="shared" si="1"/>
        <v>6.053913134517086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80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19980632</v>
      </c>
      <c r="D8" s="43">
        <v>19980632</v>
      </c>
      <c r="E8" s="43">
        <v>18578074</v>
      </c>
      <c r="F8" s="43">
        <v>36037136</v>
      </c>
      <c r="G8" s="44">
        <v>38199365</v>
      </c>
      <c r="H8" s="45">
        <v>40873319</v>
      </c>
      <c r="I8" s="22">
        <f>IF($E8=0,0,(($F8/$E8)-1)*100)</f>
        <v>93.9767060891242</v>
      </c>
      <c r="J8" s="23">
        <f>IF($E8=0,0,((($H8/$E8)^(1/3))-1)*100)</f>
        <v>30.060795339595202</v>
      </c>
      <c r="K8" s="2"/>
    </row>
    <row r="9" spans="1:11" ht="12.75">
      <c r="A9" s="5"/>
      <c r="B9" s="21" t="s">
        <v>17</v>
      </c>
      <c r="C9" s="43">
        <v>32998372</v>
      </c>
      <c r="D9" s="43">
        <v>33049843</v>
      </c>
      <c r="E9" s="43">
        <v>27451716</v>
      </c>
      <c r="F9" s="43">
        <v>34702332</v>
      </c>
      <c r="G9" s="44">
        <v>36784474</v>
      </c>
      <c r="H9" s="45">
        <v>39359387</v>
      </c>
      <c r="I9" s="22">
        <f>IF($E9=0,0,(($F9/$E9)-1)*100)</f>
        <v>26.412250512864112</v>
      </c>
      <c r="J9" s="23">
        <f>IF($E9=0,0,((($H9/$E9)^(1/3))-1)*100)</f>
        <v>12.761179379526077</v>
      </c>
      <c r="K9" s="2"/>
    </row>
    <row r="10" spans="1:11" ht="12.75">
      <c r="A10" s="5"/>
      <c r="B10" s="21" t="s">
        <v>18</v>
      </c>
      <c r="C10" s="43">
        <v>91998285</v>
      </c>
      <c r="D10" s="43">
        <v>100841303</v>
      </c>
      <c r="E10" s="43">
        <v>127926859</v>
      </c>
      <c r="F10" s="43">
        <v>102234784</v>
      </c>
      <c r="G10" s="44">
        <v>105178266</v>
      </c>
      <c r="H10" s="45">
        <v>110255118</v>
      </c>
      <c r="I10" s="22">
        <f aca="true" t="shared" si="0" ref="I10:I33">IF($E10=0,0,(($F10/$E10)-1)*100)</f>
        <v>-20.083409536382035</v>
      </c>
      <c r="J10" s="23">
        <f aca="true" t="shared" si="1" ref="J10:J33">IF($E10=0,0,((($H10/$E10)^(1/3))-1)*100)</f>
        <v>-4.8346153732101165</v>
      </c>
      <c r="K10" s="2"/>
    </row>
    <row r="11" spans="1:11" ht="12.75">
      <c r="A11" s="9"/>
      <c r="B11" s="24" t="s">
        <v>19</v>
      </c>
      <c r="C11" s="46">
        <v>144977289</v>
      </c>
      <c r="D11" s="46">
        <v>153871778</v>
      </c>
      <c r="E11" s="46">
        <v>173956649</v>
      </c>
      <c r="F11" s="46">
        <v>172974252</v>
      </c>
      <c r="G11" s="47">
        <v>180162105</v>
      </c>
      <c r="H11" s="48">
        <v>190487824</v>
      </c>
      <c r="I11" s="25">
        <f t="shared" si="0"/>
        <v>-0.564736677584543</v>
      </c>
      <c r="J11" s="26">
        <f t="shared" si="1"/>
        <v>3.0723226342985077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53417774</v>
      </c>
      <c r="D13" s="43">
        <v>54176301</v>
      </c>
      <c r="E13" s="43">
        <v>57115585</v>
      </c>
      <c r="F13" s="43">
        <v>57250613</v>
      </c>
      <c r="G13" s="44">
        <v>60685652</v>
      </c>
      <c r="H13" s="45">
        <v>64918050</v>
      </c>
      <c r="I13" s="22">
        <f t="shared" si="0"/>
        <v>0.2364118305012486</v>
      </c>
      <c r="J13" s="23">
        <f t="shared" si="1"/>
        <v>4.36069089188007</v>
      </c>
      <c r="K13" s="2"/>
    </row>
    <row r="14" spans="1:11" ht="12.75">
      <c r="A14" s="5"/>
      <c r="B14" s="21" t="s">
        <v>22</v>
      </c>
      <c r="C14" s="43">
        <v>3900000</v>
      </c>
      <c r="D14" s="43">
        <v>3900000</v>
      </c>
      <c r="E14" s="43">
        <v>0</v>
      </c>
      <c r="F14" s="43">
        <v>8900000</v>
      </c>
      <c r="G14" s="44">
        <v>9434000</v>
      </c>
      <c r="H14" s="45">
        <v>10094380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26705000</v>
      </c>
      <c r="D16" s="43">
        <v>23257783</v>
      </c>
      <c r="E16" s="43">
        <v>19091365</v>
      </c>
      <c r="F16" s="43">
        <v>24420672</v>
      </c>
      <c r="G16" s="44">
        <v>25885912</v>
      </c>
      <c r="H16" s="45">
        <v>27439067</v>
      </c>
      <c r="I16" s="22">
        <f t="shared" si="0"/>
        <v>27.914750988208546</v>
      </c>
      <c r="J16" s="23">
        <f t="shared" si="1"/>
        <v>12.85239659867412</v>
      </c>
      <c r="K16" s="2"/>
    </row>
    <row r="17" spans="1:11" ht="12.75">
      <c r="A17" s="5"/>
      <c r="B17" s="21" t="s">
        <v>24</v>
      </c>
      <c r="C17" s="43">
        <v>57679509</v>
      </c>
      <c r="D17" s="43">
        <v>66298934</v>
      </c>
      <c r="E17" s="43">
        <v>77199699</v>
      </c>
      <c r="F17" s="43">
        <v>69481535</v>
      </c>
      <c r="G17" s="44">
        <v>73544423</v>
      </c>
      <c r="H17" s="45">
        <v>78621193</v>
      </c>
      <c r="I17" s="29">
        <f t="shared" si="0"/>
        <v>-9.997660742174652</v>
      </c>
      <c r="J17" s="30">
        <f t="shared" si="1"/>
        <v>0.6100444403690064</v>
      </c>
      <c r="K17" s="2"/>
    </row>
    <row r="18" spans="1:11" ht="12.75">
      <c r="A18" s="5"/>
      <c r="B18" s="24" t="s">
        <v>25</v>
      </c>
      <c r="C18" s="46">
        <v>141702283</v>
      </c>
      <c r="D18" s="46">
        <v>147633018</v>
      </c>
      <c r="E18" s="46">
        <v>153406649</v>
      </c>
      <c r="F18" s="46">
        <v>160052820</v>
      </c>
      <c r="G18" s="47">
        <v>169549987</v>
      </c>
      <c r="H18" s="48">
        <v>181072690</v>
      </c>
      <c r="I18" s="25">
        <f t="shared" si="0"/>
        <v>4.332387835419049</v>
      </c>
      <c r="J18" s="26">
        <f t="shared" si="1"/>
        <v>5.682462301712077</v>
      </c>
      <c r="K18" s="2"/>
    </row>
    <row r="19" spans="1:11" ht="23.25" customHeight="1">
      <c r="A19" s="31"/>
      <c r="B19" s="32" t="s">
        <v>26</v>
      </c>
      <c r="C19" s="52">
        <v>3275006</v>
      </c>
      <c r="D19" s="52">
        <v>6238760</v>
      </c>
      <c r="E19" s="52">
        <v>20550000</v>
      </c>
      <c r="F19" s="53">
        <v>12921432</v>
      </c>
      <c r="G19" s="54">
        <v>10612118</v>
      </c>
      <c r="H19" s="55">
        <v>9415134</v>
      </c>
      <c r="I19" s="33">
        <f t="shared" si="0"/>
        <v>-37.12198540145985</v>
      </c>
      <c r="J19" s="34">
        <f t="shared" si="1"/>
        <v>-22.908784532331417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2875589</v>
      </c>
      <c r="D23" s="43">
        <v>2499920</v>
      </c>
      <c r="E23" s="43">
        <v>65348909</v>
      </c>
      <c r="F23" s="43">
        <v>5765000</v>
      </c>
      <c r="G23" s="44">
        <v>2425000</v>
      </c>
      <c r="H23" s="45">
        <v>2575000</v>
      </c>
      <c r="I23" s="38">
        <f t="shared" si="0"/>
        <v>-91.17812357050981</v>
      </c>
      <c r="J23" s="23">
        <f t="shared" si="1"/>
        <v>-65.9712264039979</v>
      </c>
      <c r="K23" s="2"/>
    </row>
    <row r="24" spans="1:11" ht="12.75">
      <c r="A24" s="9"/>
      <c r="B24" s="21" t="s">
        <v>30</v>
      </c>
      <c r="C24" s="43">
        <v>33398000</v>
      </c>
      <c r="D24" s="43">
        <v>37189623</v>
      </c>
      <c r="E24" s="43">
        <v>420398193</v>
      </c>
      <c r="F24" s="43">
        <v>33449000</v>
      </c>
      <c r="G24" s="44">
        <v>35805477</v>
      </c>
      <c r="H24" s="45">
        <v>33320000</v>
      </c>
      <c r="I24" s="38">
        <f t="shared" si="0"/>
        <v>-92.04349577211433</v>
      </c>
      <c r="J24" s="23">
        <f t="shared" si="1"/>
        <v>-57.04490168610656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36273589</v>
      </c>
      <c r="D26" s="46">
        <v>39689543</v>
      </c>
      <c r="E26" s="46">
        <v>485747102</v>
      </c>
      <c r="F26" s="46">
        <v>39214000</v>
      </c>
      <c r="G26" s="47">
        <v>38230477</v>
      </c>
      <c r="H26" s="48">
        <v>35895000</v>
      </c>
      <c r="I26" s="25">
        <f t="shared" si="0"/>
        <v>-91.92707484233226</v>
      </c>
      <c r="J26" s="26">
        <f t="shared" si="1"/>
        <v>-58.03622209839815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1984882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15230000</v>
      </c>
      <c r="D29" s="43">
        <v>15230000</v>
      </c>
      <c r="E29" s="43">
        <v>134873184</v>
      </c>
      <c r="F29" s="43">
        <v>15450000</v>
      </c>
      <c r="G29" s="44">
        <v>12200000</v>
      </c>
      <c r="H29" s="45">
        <v>13150000</v>
      </c>
      <c r="I29" s="38">
        <f t="shared" si="0"/>
        <v>-88.54479479034171</v>
      </c>
      <c r="J29" s="23">
        <f t="shared" si="1"/>
        <v>-53.974337602485534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14713154</v>
      </c>
      <c r="D31" s="43">
        <v>18700983</v>
      </c>
      <c r="E31" s="43">
        <v>140237747</v>
      </c>
      <c r="F31" s="43">
        <v>10339000</v>
      </c>
      <c r="G31" s="44">
        <v>19202000</v>
      </c>
      <c r="H31" s="45">
        <v>20080000</v>
      </c>
      <c r="I31" s="38">
        <f t="shared" si="0"/>
        <v>-92.62751989305704</v>
      </c>
      <c r="J31" s="23">
        <f t="shared" si="1"/>
        <v>-47.68419317229237</v>
      </c>
      <c r="K31" s="2"/>
    </row>
    <row r="32" spans="1:11" ht="12.75">
      <c r="A32" s="9"/>
      <c r="B32" s="21" t="s">
        <v>31</v>
      </c>
      <c r="C32" s="43">
        <v>6345435</v>
      </c>
      <c r="D32" s="43">
        <v>5778560</v>
      </c>
      <c r="E32" s="43">
        <v>208699380</v>
      </c>
      <c r="F32" s="43">
        <v>13905000</v>
      </c>
      <c r="G32" s="44">
        <v>7068477</v>
      </c>
      <c r="H32" s="45">
        <v>2975000</v>
      </c>
      <c r="I32" s="38">
        <f t="shared" si="0"/>
        <v>-93.33730651236243</v>
      </c>
      <c r="J32" s="23">
        <f t="shared" si="1"/>
        <v>-75.75315309116813</v>
      </c>
      <c r="K32" s="2"/>
    </row>
    <row r="33" spans="1:11" ht="13.5" thickBot="1">
      <c r="A33" s="9"/>
      <c r="B33" s="39" t="s">
        <v>38</v>
      </c>
      <c r="C33" s="59">
        <v>36288589</v>
      </c>
      <c r="D33" s="59">
        <v>39709543</v>
      </c>
      <c r="E33" s="59">
        <v>485795193</v>
      </c>
      <c r="F33" s="59">
        <v>39694000</v>
      </c>
      <c r="G33" s="60">
        <v>38470477</v>
      </c>
      <c r="H33" s="61">
        <v>36205000</v>
      </c>
      <c r="I33" s="40">
        <f t="shared" si="0"/>
        <v>-91.82906694591357</v>
      </c>
      <c r="J33" s="41">
        <f t="shared" si="1"/>
        <v>-57.91715302315048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81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28550000</v>
      </c>
      <c r="D8" s="43">
        <v>40250000</v>
      </c>
      <c r="E8" s="43">
        <v>34064777</v>
      </c>
      <c r="F8" s="43">
        <v>48283000</v>
      </c>
      <c r="G8" s="44">
        <v>50504716</v>
      </c>
      <c r="H8" s="45">
        <v>52827428</v>
      </c>
      <c r="I8" s="22">
        <f>IF($E8=0,0,(($F8/$E8)-1)*100)</f>
        <v>41.73878196824832</v>
      </c>
      <c r="J8" s="23">
        <f>IF($E8=0,0,((($H8/$E8)^(1/3))-1)*100)</f>
        <v>15.749193098029068</v>
      </c>
      <c r="K8" s="2"/>
    </row>
    <row r="9" spans="1:11" ht="12.75">
      <c r="A9" s="5"/>
      <c r="B9" s="21" t="s">
        <v>17</v>
      </c>
      <c r="C9" s="43">
        <v>16820000</v>
      </c>
      <c r="D9" s="43">
        <v>17820000</v>
      </c>
      <c r="E9" s="43">
        <v>14501153</v>
      </c>
      <c r="F9" s="43">
        <v>21995000</v>
      </c>
      <c r="G9" s="44">
        <v>23169650</v>
      </c>
      <c r="H9" s="45">
        <v>24389285</v>
      </c>
      <c r="I9" s="22">
        <f>IF($E9=0,0,(($F9/$E9)-1)*100)</f>
        <v>51.67759418854487</v>
      </c>
      <c r="J9" s="23">
        <f>IF($E9=0,0,((($H9/$E9)^(1/3))-1)*100)</f>
        <v>18.922905511646704</v>
      </c>
      <c r="K9" s="2"/>
    </row>
    <row r="10" spans="1:11" ht="12.75">
      <c r="A10" s="5"/>
      <c r="B10" s="21" t="s">
        <v>18</v>
      </c>
      <c r="C10" s="43">
        <v>111403000</v>
      </c>
      <c r="D10" s="43">
        <v>108774000</v>
      </c>
      <c r="E10" s="43">
        <v>106133257</v>
      </c>
      <c r="F10" s="43">
        <v>115527000</v>
      </c>
      <c r="G10" s="44">
        <v>119644000</v>
      </c>
      <c r="H10" s="45">
        <v>130045970</v>
      </c>
      <c r="I10" s="22">
        <f aca="true" t="shared" si="0" ref="I10:I33">IF($E10=0,0,(($F10/$E10)-1)*100)</f>
        <v>8.850894870775527</v>
      </c>
      <c r="J10" s="23">
        <f aca="true" t="shared" si="1" ref="J10:J33">IF($E10=0,0,((($H10/$E10)^(1/3))-1)*100)</f>
        <v>7.007726100889844</v>
      </c>
      <c r="K10" s="2"/>
    </row>
    <row r="11" spans="1:11" ht="12.75">
      <c r="A11" s="9"/>
      <c r="B11" s="24" t="s">
        <v>19</v>
      </c>
      <c r="C11" s="46">
        <v>156773000</v>
      </c>
      <c r="D11" s="46">
        <v>166844000</v>
      </c>
      <c r="E11" s="46">
        <v>154699187</v>
      </c>
      <c r="F11" s="46">
        <v>185805000</v>
      </c>
      <c r="G11" s="47">
        <v>193318366</v>
      </c>
      <c r="H11" s="48">
        <v>207262683</v>
      </c>
      <c r="I11" s="25">
        <f t="shared" si="0"/>
        <v>20.10728925162355</v>
      </c>
      <c r="J11" s="26">
        <f t="shared" si="1"/>
        <v>10.241309023303135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55422926</v>
      </c>
      <c r="D13" s="43">
        <v>47073711</v>
      </c>
      <c r="E13" s="43">
        <v>48451933</v>
      </c>
      <c r="F13" s="43">
        <v>54545356</v>
      </c>
      <c r="G13" s="44">
        <v>58174263</v>
      </c>
      <c r="H13" s="45">
        <v>62117484</v>
      </c>
      <c r="I13" s="22">
        <f t="shared" si="0"/>
        <v>12.57622270715184</v>
      </c>
      <c r="J13" s="23">
        <f t="shared" si="1"/>
        <v>8.6344532511061</v>
      </c>
      <c r="K13" s="2"/>
    </row>
    <row r="14" spans="1:11" ht="12.75">
      <c r="A14" s="5"/>
      <c r="B14" s="21" t="s">
        <v>22</v>
      </c>
      <c r="C14" s="43">
        <v>4000000</v>
      </c>
      <c r="D14" s="43">
        <v>2000000</v>
      </c>
      <c r="E14" s="43">
        <v>0</v>
      </c>
      <c r="F14" s="43">
        <v>2500000</v>
      </c>
      <c r="G14" s="44">
        <v>2700000</v>
      </c>
      <c r="H14" s="45">
        <v>3000000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13000000</v>
      </c>
      <c r="D16" s="43">
        <v>15000000</v>
      </c>
      <c r="E16" s="43">
        <v>4331205</v>
      </c>
      <c r="F16" s="43">
        <v>16000000</v>
      </c>
      <c r="G16" s="44">
        <v>17000000</v>
      </c>
      <c r="H16" s="45">
        <v>18000000</v>
      </c>
      <c r="I16" s="22">
        <f t="shared" si="0"/>
        <v>269.41220745727804</v>
      </c>
      <c r="J16" s="23">
        <f t="shared" si="1"/>
        <v>60.776013180765155</v>
      </c>
      <c r="K16" s="2"/>
    </row>
    <row r="17" spans="1:11" ht="12.75">
      <c r="A17" s="5"/>
      <c r="B17" s="21" t="s">
        <v>24</v>
      </c>
      <c r="C17" s="43">
        <v>87988220</v>
      </c>
      <c r="D17" s="43">
        <v>118149267</v>
      </c>
      <c r="E17" s="43">
        <v>64827041</v>
      </c>
      <c r="F17" s="43">
        <v>112410645</v>
      </c>
      <c r="G17" s="44">
        <v>115167737</v>
      </c>
      <c r="H17" s="45">
        <v>123250128</v>
      </c>
      <c r="I17" s="29">
        <f t="shared" si="0"/>
        <v>73.4008575217863</v>
      </c>
      <c r="J17" s="30">
        <f t="shared" si="1"/>
        <v>23.882623327805376</v>
      </c>
      <c r="K17" s="2"/>
    </row>
    <row r="18" spans="1:11" ht="12.75">
      <c r="A18" s="5"/>
      <c r="B18" s="24" t="s">
        <v>25</v>
      </c>
      <c r="C18" s="46">
        <v>160411146</v>
      </c>
      <c r="D18" s="46">
        <v>182222978</v>
      </c>
      <c r="E18" s="46">
        <v>117610179</v>
      </c>
      <c r="F18" s="46">
        <v>185456001</v>
      </c>
      <c r="G18" s="47">
        <v>193042000</v>
      </c>
      <c r="H18" s="48">
        <v>206367612</v>
      </c>
      <c r="I18" s="25">
        <f t="shared" si="0"/>
        <v>57.68703234436876</v>
      </c>
      <c r="J18" s="26">
        <f t="shared" si="1"/>
        <v>20.61432089154316</v>
      </c>
      <c r="K18" s="2"/>
    </row>
    <row r="19" spans="1:11" ht="23.25" customHeight="1">
      <c r="A19" s="31"/>
      <c r="B19" s="32" t="s">
        <v>26</v>
      </c>
      <c r="C19" s="52">
        <v>-3638146</v>
      </c>
      <c r="D19" s="52">
        <v>-15378978</v>
      </c>
      <c r="E19" s="52">
        <v>37089008</v>
      </c>
      <c r="F19" s="53">
        <v>348999</v>
      </c>
      <c r="G19" s="54">
        <v>276366</v>
      </c>
      <c r="H19" s="55">
        <v>895071</v>
      </c>
      <c r="I19" s="33">
        <f t="shared" si="0"/>
        <v>-99.05902309385034</v>
      </c>
      <c r="J19" s="34">
        <f t="shared" si="1"/>
        <v>-71.1018024081418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5925000</v>
      </c>
      <c r="D23" s="43">
        <v>4525000</v>
      </c>
      <c r="E23" s="43">
        <v>181046</v>
      </c>
      <c r="F23" s="43">
        <v>1400000</v>
      </c>
      <c r="G23" s="44">
        <v>0</v>
      </c>
      <c r="H23" s="45">
        <v>0</v>
      </c>
      <c r="I23" s="38">
        <f t="shared" si="0"/>
        <v>673.2841377329519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39834000</v>
      </c>
      <c r="D24" s="43">
        <v>40334000</v>
      </c>
      <c r="E24" s="43">
        <v>-3503578</v>
      </c>
      <c r="F24" s="43">
        <v>0</v>
      </c>
      <c r="G24" s="44">
        <v>0</v>
      </c>
      <c r="H24" s="45">
        <v>0</v>
      </c>
      <c r="I24" s="38">
        <f t="shared" si="0"/>
        <v>-100</v>
      </c>
      <c r="J24" s="23">
        <f t="shared" si="1"/>
        <v>-100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45759000</v>
      </c>
      <c r="D26" s="46">
        <v>44859000</v>
      </c>
      <c r="E26" s="46">
        <v>-3322532</v>
      </c>
      <c r="F26" s="46">
        <v>1400000</v>
      </c>
      <c r="G26" s="47">
        <v>0</v>
      </c>
      <c r="H26" s="48">
        <v>0</v>
      </c>
      <c r="I26" s="25">
        <f t="shared" si="0"/>
        <v>-142.136539241759</v>
      </c>
      <c r="J26" s="26">
        <f t="shared" si="1"/>
        <v>-100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200000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25534000</v>
      </c>
      <c r="D29" s="43">
        <v>25534000</v>
      </c>
      <c r="E29" s="43">
        <v>-12588224</v>
      </c>
      <c r="F29" s="43">
        <v>200000</v>
      </c>
      <c r="G29" s="44">
        <v>0</v>
      </c>
      <c r="H29" s="45">
        <v>0</v>
      </c>
      <c r="I29" s="38">
        <f t="shared" si="0"/>
        <v>-101.58878647218226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6300000</v>
      </c>
      <c r="D31" s="43">
        <v>6800000</v>
      </c>
      <c r="E31" s="43">
        <v>5454291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19301000</v>
      </c>
      <c r="D32" s="43">
        <v>15401000</v>
      </c>
      <c r="E32" s="43">
        <v>7686771</v>
      </c>
      <c r="F32" s="43">
        <v>9643750</v>
      </c>
      <c r="G32" s="44">
        <v>4722569</v>
      </c>
      <c r="H32" s="45">
        <v>4279079</v>
      </c>
      <c r="I32" s="38">
        <f t="shared" si="0"/>
        <v>25.459051661614485</v>
      </c>
      <c r="J32" s="23">
        <f t="shared" si="1"/>
        <v>-17.737458957265495</v>
      </c>
      <c r="K32" s="2"/>
    </row>
    <row r="33" spans="1:11" ht="13.5" thickBot="1">
      <c r="A33" s="9"/>
      <c r="B33" s="39" t="s">
        <v>38</v>
      </c>
      <c r="C33" s="59">
        <v>51135000</v>
      </c>
      <c r="D33" s="59">
        <v>47735000</v>
      </c>
      <c r="E33" s="59">
        <v>552838</v>
      </c>
      <c r="F33" s="59">
        <v>10043750</v>
      </c>
      <c r="G33" s="60">
        <v>4722569</v>
      </c>
      <c r="H33" s="61">
        <v>4279079</v>
      </c>
      <c r="I33" s="40">
        <f t="shared" si="0"/>
        <v>1716.761872374909</v>
      </c>
      <c r="J33" s="41">
        <f t="shared" si="1"/>
        <v>97.81116730255413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82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92472273</v>
      </c>
      <c r="D9" s="43">
        <v>92872273</v>
      </c>
      <c r="E9" s="43">
        <v>87114476</v>
      </c>
      <c r="F9" s="43">
        <v>103119276</v>
      </c>
      <c r="G9" s="44">
        <v>112830627</v>
      </c>
      <c r="H9" s="45">
        <v>123829500</v>
      </c>
      <c r="I9" s="22">
        <f>IF($E9=0,0,(($F9/$E9)-1)*100)</f>
        <v>18.37214747179332</v>
      </c>
      <c r="J9" s="23">
        <f>IF($E9=0,0,((($H9/$E9)^(1/3))-1)*100)</f>
        <v>12.437521454499013</v>
      </c>
      <c r="K9" s="2"/>
    </row>
    <row r="10" spans="1:11" ht="12.75">
      <c r="A10" s="5"/>
      <c r="B10" s="21" t="s">
        <v>18</v>
      </c>
      <c r="C10" s="43">
        <v>594623364</v>
      </c>
      <c r="D10" s="43">
        <v>624687725</v>
      </c>
      <c r="E10" s="43">
        <v>574623347</v>
      </c>
      <c r="F10" s="43">
        <v>629306635</v>
      </c>
      <c r="G10" s="44">
        <v>667851472</v>
      </c>
      <c r="H10" s="45">
        <v>721971680</v>
      </c>
      <c r="I10" s="22">
        <f aca="true" t="shared" si="0" ref="I10:I33">IF($E10=0,0,(($F10/$E10)-1)*100)</f>
        <v>9.516370729712097</v>
      </c>
      <c r="J10" s="23">
        <f aca="true" t="shared" si="1" ref="J10:J33">IF($E10=0,0,((($H10/$E10)^(1/3))-1)*100)</f>
        <v>7.906009386477475</v>
      </c>
      <c r="K10" s="2"/>
    </row>
    <row r="11" spans="1:11" ht="12.75">
      <c r="A11" s="9"/>
      <c r="B11" s="24" t="s">
        <v>19</v>
      </c>
      <c r="C11" s="46">
        <v>687095637</v>
      </c>
      <c r="D11" s="46">
        <v>717559998</v>
      </c>
      <c r="E11" s="46">
        <v>661737823</v>
      </c>
      <c r="F11" s="46">
        <v>732425911</v>
      </c>
      <c r="G11" s="47">
        <v>780682099</v>
      </c>
      <c r="H11" s="48">
        <v>845801180</v>
      </c>
      <c r="I11" s="25">
        <f t="shared" si="0"/>
        <v>10.682189462819935</v>
      </c>
      <c r="J11" s="26">
        <f t="shared" si="1"/>
        <v>8.524412333094489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239552108</v>
      </c>
      <c r="D13" s="43">
        <v>233329638</v>
      </c>
      <c r="E13" s="43">
        <v>234833260</v>
      </c>
      <c r="F13" s="43">
        <v>280420765</v>
      </c>
      <c r="G13" s="44">
        <v>291890178</v>
      </c>
      <c r="H13" s="45">
        <v>309447044</v>
      </c>
      <c r="I13" s="22">
        <f t="shared" si="0"/>
        <v>19.412712236758978</v>
      </c>
      <c r="J13" s="23">
        <f t="shared" si="1"/>
        <v>9.633238672271126</v>
      </c>
      <c r="K13" s="2"/>
    </row>
    <row r="14" spans="1:11" ht="12.75">
      <c r="A14" s="5"/>
      <c r="B14" s="21" t="s">
        <v>22</v>
      </c>
      <c r="C14" s="43">
        <v>7611741</v>
      </c>
      <c r="D14" s="43">
        <v>7611741</v>
      </c>
      <c r="E14" s="43">
        <v>6259592</v>
      </c>
      <c r="F14" s="43">
        <v>7816979</v>
      </c>
      <c r="G14" s="44">
        <v>8285997</v>
      </c>
      <c r="H14" s="45">
        <v>8783156</v>
      </c>
      <c r="I14" s="22">
        <f t="shared" si="0"/>
        <v>24.880008153886067</v>
      </c>
      <c r="J14" s="23">
        <f t="shared" si="1"/>
        <v>11.952773331510436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34380972</v>
      </c>
      <c r="D16" s="43">
        <v>65751957</v>
      </c>
      <c r="E16" s="43">
        <v>74707348</v>
      </c>
      <c r="F16" s="43">
        <v>71810790</v>
      </c>
      <c r="G16" s="44">
        <v>87362632</v>
      </c>
      <c r="H16" s="45">
        <v>104325486</v>
      </c>
      <c r="I16" s="22">
        <f t="shared" si="0"/>
        <v>-3.8772062956912934</v>
      </c>
      <c r="J16" s="23">
        <f t="shared" si="1"/>
        <v>11.774404706130227</v>
      </c>
      <c r="K16" s="2"/>
    </row>
    <row r="17" spans="1:11" ht="12.75">
      <c r="A17" s="5"/>
      <c r="B17" s="21" t="s">
        <v>24</v>
      </c>
      <c r="C17" s="43">
        <v>544670221</v>
      </c>
      <c r="D17" s="43">
        <v>577731722</v>
      </c>
      <c r="E17" s="43">
        <v>556610927</v>
      </c>
      <c r="F17" s="43">
        <v>433748838</v>
      </c>
      <c r="G17" s="44">
        <v>480863041</v>
      </c>
      <c r="H17" s="45">
        <v>516263861</v>
      </c>
      <c r="I17" s="29">
        <f t="shared" si="0"/>
        <v>-22.073244171147934</v>
      </c>
      <c r="J17" s="30">
        <f t="shared" si="1"/>
        <v>-2.477086866251854</v>
      </c>
      <c r="K17" s="2"/>
    </row>
    <row r="18" spans="1:11" ht="12.75">
      <c r="A18" s="5"/>
      <c r="B18" s="24" t="s">
        <v>25</v>
      </c>
      <c r="C18" s="46">
        <v>826215042</v>
      </c>
      <c r="D18" s="46">
        <v>884425058</v>
      </c>
      <c r="E18" s="46">
        <v>872411127</v>
      </c>
      <c r="F18" s="46">
        <v>793797372</v>
      </c>
      <c r="G18" s="47">
        <v>868401848</v>
      </c>
      <c r="H18" s="48">
        <v>938819547</v>
      </c>
      <c r="I18" s="25">
        <f t="shared" si="0"/>
        <v>-9.011090364050345</v>
      </c>
      <c r="J18" s="26">
        <f t="shared" si="1"/>
        <v>2.475562080257232</v>
      </c>
      <c r="K18" s="2"/>
    </row>
    <row r="19" spans="1:11" ht="23.25" customHeight="1">
      <c r="A19" s="31"/>
      <c r="B19" s="32" t="s">
        <v>26</v>
      </c>
      <c r="C19" s="52">
        <v>-139119405</v>
      </c>
      <c r="D19" s="52">
        <v>-166865060</v>
      </c>
      <c r="E19" s="52">
        <v>-210673304</v>
      </c>
      <c r="F19" s="53">
        <v>-61371461</v>
      </c>
      <c r="G19" s="54">
        <v>-87719749</v>
      </c>
      <c r="H19" s="55">
        <v>-93018367</v>
      </c>
      <c r="I19" s="33">
        <f t="shared" si="0"/>
        <v>-70.8688951875934</v>
      </c>
      <c r="J19" s="34">
        <f t="shared" si="1"/>
        <v>-23.852952610610213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14750000</v>
      </c>
      <c r="D23" s="43">
        <v>41676973</v>
      </c>
      <c r="E23" s="43">
        <v>11249429</v>
      </c>
      <c r="F23" s="43">
        <v>49149054</v>
      </c>
      <c r="G23" s="44">
        <v>42727590</v>
      </c>
      <c r="H23" s="45">
        <v>1650000</v>
      </c>
      <c r="I23" s="38">
        <f t="shared" si="0"/>
        <v>336.90265523699026</v>
      </c>
      <c r="J23" s="23">
        <f t="shared" si="1"/>
        <v>-47.26270845829267</v>
      </c>
      <c r="K23" s="2"/>
    </row>
    <row r="24" spans="1:11" ht="12.75">
      <c r="A24" s="9"/>
      <c r="B24" s="21" t="s">
        <v>30</v>
      </c>
      <c r="C24" s="43">
        <v>355784755</v>
      </c>
      <c r="D24" s="43">
        <v>401832866</v>
      </c>
      <c r="E24" s="43">
        <v>241529789</v>
      </c>
      <c r="F24" s="43">
        <v>246981322</v>
      </c>
      <c r="G24" s="44">
        <v>292000000</v>
      </c>
      <c r="H24" s="45">
        <v>323706000</v>
      </c>
      <c r="I24" s="38">
        <f t="shared" si="0"/>
        <v>2.25708514985703</v>
      </c>
      <c r="J24" s="23">
        <f t="shared" si="1"/>
        <v>10.253744743171023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370534755</v>
      </c>
      <c r="D26" s="46">
        <v>443509839</v>
      </c>
      <c r="E26" s="46">
        <v>252779218</v>
      </c>
      <c r="F26" s="46">
        <v>296130376</v>
      </c>
      <c r="G26" s="47">
        <v>334727590</v>
      </c>
      <c r="H26" s="48">
        <v>325356000</v>
      </c>
      <c r="I26" s="25">
        <f t="shared" si="0"/>
        <v>17.149810946879352</v>
      </c>
      <c r="J26" s="26">
        <f t="shared" si="1"/>
        <v>8.77751954745456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323253097</v>
      </c>
      <c r="D28" s="43">
        <v>360912275</v>
      </c>
      <c r="E28" s="43">
        <v>168253741</v>
      </c>
      <c r="F28" s="43">
        <v>232927713</v>
      </c>
      <c r="G28" s="44">
        <v>265511240</v>
      </c>
      <c r="H28" s="45">
        <v>293706000</v>
      </c>
      <c r="I28" s="38">
        <f t="shared" si="0"/>
        <v>38.438356030372</v>
      </c>
      <c r="J28" s="23">
        <f t="shared" si="1"/>
        <v>20.406342168721615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47281658</v>
      </c>
      <c r="D32" s="43">
        <v>82597564</v>
      </c>
      <c r="E32" s="43">
        <v>84525477</v>
      </c>
      <c r="F32" s="43">
        <v>63202663</v>
      </c>
      <c r="G32" s="44">
        <v>69216350</v>
      </c>
      <c r="H32" s="45">
        <v>31650000</v>
      </c>
      <c r="I32" s="38">
        <f t="shared" si="0"/>
        <v>-25.22649354584535</v>
      </c>
      <c r="J32" s="23">
        <f t="shared" si="1"/>
        <v>-27.92322251002618</v>
      </c>
      <c r="K32" s="2"/>
    </row>
    <row r="33" spans="1:11" ht="13.5" thickBot="1">
      <c r="A33" s="9"/>
      <c r="B33" s="39" t="s">
        <v>38</v>
      </c>
      <c r="C33" s="59">
        <v>370534755</v>
      </c>
      <c r="D33" s="59">
        <v>443509839</v>
      </c>
      <c r="E33" s="59">
        <v>252779218</v>
      </c>
      <c r="F33" s="59">
        <v>296130376</v>
      </c>
      <c r="G33" s="60">
        <v>334727590</v>
      </c>
      <c r="H33" s="61">
        <v>325356000</v>
      </c>
      <c r="I33" s="40">
        <f t="shared" si="0"/>
        <v>17.149810946879352</v>
      </c>
      <c r="J33" s="41">
        <f t="shared" si="1"/>
        <v>8.77751954745456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83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49508741</v>
      </c>
      <c r="D8" s="43">
        <v>49508741</v>
      </c>
      <c r="E8" s="43">
        <v>48073031</v>
      </c>
      <c r="F8" s="43">
        <v>52479263</v>
      </c>
      <c r="G8" s="44">
        <v>54893310</v>
      </c>
      <c r="H8" s="45">
        <v>57418402</v>
      </c>
      <c r="I8" s="22">
        <f>IF($E8=0,0,(($F8/$E8)-1)*100)</f>
        <v>9.165704571446721</v>
      </c>
      <c r="J8" s="23">
        <f>IF($E8=0,0,((($H8/$E8)^(1/3))-1)*100)</f>
        <v>6.100280514196932</v>
      </c>
      <c r="K8" s="2"/>
    </row>
    <row r="9" spans="1:11" ht="12.75">
      <c r="A9" s="5"/>
      <c r="B9" s="21" t="s">
        <v>17</v>
      </c>
      <c r="C9" s="43">
        <v>41388604</v>
      </c>
      <c r="D9" s="43">
        <v>41388604</v>
      </c>
      <c r="E9" s="43">
        <v>35781278</v>
      </c>
      <c r="F9" s="43">
        <v>43802597</v>
      </c>
      <c r="G9" s="44">
        <v>55677441</v>
      </c>
      <c r="H9" s="45">
        <v>59192602</v>
      </c>
      <c r="I9" s="22">
        <f>IF($E9=0,0,(($F9/$E9)-1)*100)</f>
        <v>22.417642544796745</v>
      </c>
      <c r="J9" s="23">
        <f>IF($E9=0,0,((($H9/$E9)^(1/3))-1)*100)</f>
        <v>18.26889186728895</v>
      </c>
      <c r="K9" s="2"/>
    </row>
    <row r="10" spans="1:11" ht="12.75">
      <c r="A10" s="5"/>
      <c r="B10" s="21" t="s">
        <v>18</v>
      </c>
      <c r="C10" s="43">
        <v>210598565</v>
      </c>
      <c r="D10" s="43">
        <v>202344736</v>
      </c>
      <c r="E10" s="43">
        <v>197216744</v>
      </c>
      <c r="F10" s="43">
        <v>215780621</v>
      </c>
      <c r="G10" s="44">
        <v>229093813</v>
      </c>
      <c r="H10" s="45">
        <v>244419107</v>
      </c>
      <c r="I10" s="22">
        <f aca="true" t="shared" si="0" ref="I10:I33">IF($E10=0,0,(($F10/$E10)-1)*100)</f>
        <v>9.412931490238986</v>
      </c>
      <c r="J10" s="23">
        <f aca="true" t="shared" si="1" ref="J10:J33">IF($E10=0,0,((($H10/$E10)^(1/3))-1)*100)</f>
        <v>7.414717239448354</v>
      </c>
      <c r="K10" s="2"/>
    </row>
    <row r="11" spans="1:11" ht="12.75">
      <c r="A11" s="9"/>
      <c r="B11" s="24" t="s">
        <v>19</v>
      </c>
      <c r="C11" s="46">
        <v>301495910</v>
      </c>
      <c r="D11" s="46">
        <v>293242081</v>
      </c>
      <c r="E11" s="46">
        <v>281071053</v>
      </c>
      <c r="F11" s="46">
        <v>312062481</v>
      </c>
      <c r="G11" s="47">
        <v>339664564</v>
      </c>
      <c r="H11" s="48">
        <v>361030111</v>
      </c>
      <c r="I11" s="25">
        <f t="shared" si="0"/>
        <v>11.026189879467951</v>
      </c>
      <c r="J11" s="26">
        <f t="shared" si="1"/>
        <v>8.703226459096246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96673415</v>
      </c>
      <c r="D13" s="43">
        <v>106958323</v>
      </c>
      <c r="E13" s="43">
        <v>95014918</v>
      </c>
      <c r="F13" s="43">
        <v>110037011</v>
      </c>
      <c r="G13" s="44">
        <v>114988683</v>
      </c>
      <c r="H13" s="45">
        <v>119705366</v>
      </c>
      <c r="I13" s="22">
        <f t="shared" si="0"/>
        <v>15.810246765671042</v>
      </c>
      <c r="J13" s="23">
        <f t="shared" si="1"/>
        <v>8.00419069866971</v>
      </c>
      <c r="K13" s="2"/>
    </row>
    <row r="14" spans="1:11" ht="12.75">
      <c r="A14" s="5"/>
      <c r="B14" s="21" t="s">
        <v>22</v>
      </c>
      <c r="C14" s="43">
        <v>19891094</v>
      </c>
      <c r="D14" s="43">
        <v>44708230</v>
      </c>
      <c r="E14" s="43">
        <v>3198565</v>
      </c>
      <c r="F14" s="43">
        <v>32708230</v>
      </c>
      <c r="G14" s="44">
        <v>34016560</v>
      </c>
      <c r="H14" s="45">
        <v>35786598</v>
      </c>
      <c r="I14" s="22">
        <f t="shared" si="0"/>
        <v>922.5907555419383</v>
      </c>
      <c r="J14" s="23">
        <f t="shared" si="1"/>
        <v>123.66004676075835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25856404</v>
      </c>
      <c r="D16" s="43">
        <v>25856404</v>
      </c>
      <c r="E16" s="43">
        <v>26098067</v>
      </c>
      <c r="F16" s="43">
        <v>29200773</v>
      </c>
      <c r="G16" s="44">
        <v>29208558</v>
      </c>
      <c r="H16" s="45">
        <v>30522943</v>
      </c>
      <c r="I16" s="22">
        <f t="shared" si="0"/>
        <v>11.888642940490568</v>
      </c>
      <c r="J16" s="23">
        <f t="shared" si="1"/>
        <v>5.359254254537893</v>
      </c>
      <c r="K16" s="2"/>
    </row>
    <row r="17" spans="1:11" ht="12.75">
      <c r="A17" s="5"/>
      <c r="B17" s="21" t="s">
        <v>24</v>
      </c>
      <c r="C17" s="43">
        <v>155522418</v>
      </c>
      <c r="D17" s="43">
        <v>145756799</v>
      </c>
      <c r="E17" s="43">
        <v>106576798</v>
      </c>
      <c r="F17" s="43">
        <v>137070322</v>
      </c>
      <c r="G17" s="44">
        <v>146772025</v>
      </c>
      <c r="H17" s="45">
        <v>148385999</v>
      </c>
      <c r="I17" s="29">
        <f t="shared" si="0"/>
        <v>28.611784715093425</v>
      </c>
      <c r="J17" s="30">
        <f t="shared" si="1"/>
        <v>11.663204128984784</v>
      </c>
      <c r="K17" s="2"/>
    </row>
    <row r="18" spans="1:11" ht="12.75">
      <c r="A18" s="5"/>
      <c r="B18" s="24" t="s">
        <v>25</v>
      </c>
      <c r="C18" s="46">
        <v>297943331</v>
      </c>
      <c r="D18" s="46">
        <v>323279756</v>
      </c>
      <c r="E18" s="46">
        <v>230888348</v>
      </c>
      <c r="F18" s="46">
        <v>309016336</v>
      </c>
      <c r="G18" s="47">
        <v>324985826</v>
      </c>
      <c r="H18" s="48">
        <v>334400906</v>
      </c>
      <c r="I18" s="25">
        <f t="shared" si="0"/>
        <v>33.83799515079904</v>
      </c>
      <c r="J18" s="26">
        <f t="shared" si="1"/>
        <v>13.141468079212192</v>
      </c>
      <c r="K18" s="2"/>
    </row>
    <row r="19" spans="1:11" ht="23.25" customHeight="1">
      <c r="A19" s="31"/>
      <c r="B19" s="32" t="s">
        <v>26</v>
      </c>
      <c r="C19" s="52">
        <v>3552579</v>
      </c>
      <c r="D19" s="52">
        <v>-30037675</v>
      </c>
      <c r="E19" s="52">
        <v>50182705</v>
      </c>
      <c r="F19" s="53">
        <v>3046145</v>
      </c>
      <c r="G19" s="54">
        <v>14678738</v>
      </c>
      <c r="H19" s="55">
        <v>26629205</v>
      </c>
      <c r="I19" s="33">
        <f t="shared" si="0"/>
        <v>-93.92989078607859</v>
      </c>
      <c r="J19" s="34">
        <f t="shared" si="1"/>
        <v>-19.040457645228614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1440000</v>
      </c>
      <c r="D23" s="43">
        <v>840000</v>
      </c>
      <c r="E23" s="43">
        <v>2546108</v>
      </c>
      <c r="F23" s="43">
        <v>2336108</v>
      </c>
      <c r="G23" s="44">
        <v>0</v>
      </c>
      <c r="H23" s="45">
        <v>0</v>
      </c>
      <c r="I23" s="38">
        <f t="shared" si="0"/>
        <v>-8.24788265069667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34539501</v>
      </c>
      <c r="D24" s="43">
        <v>31422050</v>
      </c>
      <c r="E24" s="43">
        <v>13516194</v>
      </c>
      <c r="F24" s="43">
        <v>34157385</v>
      </c>
      <c r="G24" s="44">
        <v>36077200</v>
      </c>
      <c r="H24" s="45">
        <v>35041800</v>
      </c>
      <c r="I24" s="38">
        <f t="shared" si="0"/>
        <v>152.71452155836175</v>
      </c>
      <c r="J24" s="23">
        <f t="shared" si="1"/>
        <v>37.375935632106774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35979501</v>
      </c>
      <c r="D26" s="46">
        <v>32262050</v>
      </c>
      <c r="E26" s="46">
        <v>16062302</v>
      </c>
      <c r="F26" s="46">
        <v>36493493</v>
      </c>
      <c r="G26" s="47">
        <v>36077200</v>
      </c>
      <c r="H26" s="48">
        <v>35041800</v>
      </c>
      <c r="I26" s="25">
        <f t="shared" si="0"/>
        <v>127.19964423530325</v>
      </c>
      <c r="J26" s="26">
        <f t="shared" si="1"/>
        <v>29.695887834935107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1145735</v>
      </c>
      <c r="D29" s="43">
        <v>979592</v>
      </c>
      <c r="E29" s="43">
        <v>581054</v>
      </c>
      <c r="F29" s="43">
        <v>1750000</v>
      </c>
      <c r="G29" s="44">
        <v>0</v>
      </c>
      <c r="H29" s="45">
        <v>3000000</v>
      </c>
      <c r="I29" s="38">
        <f t="shared" si="0"/>
        <v>201.17682693863222</v>
      </c>
      <c r="J29" s="23">
        <f t="shared" si="1"/>
        <v>72.83628378919298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26108705</v>
      </c>
      <c r="D31" s="43">
        <v>26947933</v>
      </c>
      <c r="E31" s="43">
        <v>11947766</v>
      </c>
      <c r="F31" s="43">
        <v>23096385</v>
      </c>
      <c r="G31" s="44">
        <v>18279178</v>
      </c>
      <c r="H31" s="45">
        <v>23541800</v>
      </c>
      <c r="I31" s="38">
        <f t="shared" si="0"/>
        <v>93.31132698782349</v>
      </c>
      <c r="J31" s="23">
        <f t="shared" si="1"/>
        <v>25.367313424298942</v>
      </c>
      <c r="K31" s="2"/>
    </row>
    <row r="32" spans="1:11" ht="12.75">
      <c r="A32" s="9"/>
      <c r="B32" s="21" t="s">
        <v>31</v>
      </c>
      <c r="C32" s="43">
        <v>23387061</v>
      </c>
      <c r="D32" s="43">
        <v>20174784</v>
      </c>
      <c r="E32" s="43">
        <v>10672412</v>
      </c>
      <c r="F32" s="43">
        <v>34159108</v>
      </c>
      <c r="G32" s="44">
        <v>22798022</v>
      </c>
      <c r="H32" s="45">
        <v>11500000</v>
      </c>
      <c r="I32" s="38">
        <f t="shared" si="0"/>
        <v>220.0692402054943</v>
      </c>
      <c r="J32" s="23">
        <f t="shared" si="1"/>
        <v>2.5207448009584077</v>
      </c>
      <c r="K32" s="2"/>
    </row>
    <row r="33" spans="1:11" ht="13.5" thickBot="1">
      <c r="A33" s="9"/>
      <c r="B33" s="39" t="s">
        <v>38</v>
      </c>
      <c r="C33" s="59">
        <v>50641501</v>
      </c>
      <c r="D33" s="59">
        <v>48102309</v>
      </c>
      <c r="E33" s="59">
        <v>23201232</v>
      </c>
      <c r="F33" s="59">
        <v>59005493</v>
      </c>
      <c r="G33" s="60">
        <v>41077200</v>
      </c>
      <c r="H33" s="61">
        <v>38041800</v>
      </c>
      <c r="I33" s="40">
        <f t="shared" si="0"/>
        <v>154.32051625534368</v>
      </c>
      <c r="J33" s="41">
        <f t="shared" si="1"/>
        <v>17.918877686029223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84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493726321</v>
      </c>
      <c r="D8" s="43">
        <v>500014557</v>
      </c>
      <c r="E8" s="43">
        <v>498953887</v>
      </c>
      <c r="F8" s="43">
        <v>527978184</v>
      </c>
      <c r="G8" s="44">
        <v>559656900</v>
      </c>
      <c r="H8" s="45">
        <v>593236308</v>
      </c>
      <c r="I8" s="22">
        <f>IF($E8=0,0,(($F8/$E8)-1)*100)</f>
        <v>5.817029941285945</v>
      </c>
      <c r="J8" s="23">
        <f>IF($E8=0,0,((($H8/$E8)^(1/3))-1)*100)</f>
        <v>5.938976072209434</v>
      </c>
      <c r="K8" s="2"/>
    </row>
    <row r="9" spans="1:11" ht="12.75">
      <c r="A9" s="5"/>
      <c r="B9" s="21" t="s">
        <v>17</v>
      </c>
      <c r="C9" s="43">
        <v>934259020</v>
      </c>
      <c r="D9" s="43">
        <v>903911574</v>
      </c>
      <c r="E9" s="43">
        <v>841012652</v>
      </c>
      <c r="F9" s="43">
        <v>984895128</v>
      </c>
      <c r="G9" s="44">
        <v>1044440940</v>
      </c>
      <c r="H9" s="45">
        <v>1107487404</v>
      </c>
      <c r="I9" s="22">
        <f>IF($E9=0,0,(($F9/$E9)-1)*100)</f>
        <v>17.10824155354087</v>
      </c>
      <c r="J9" s="23">
        <f>IF($E9=0,0,((($H9/$E9)^(1/3))-1)*100)</f>
        <v>9.608799737521757</v>
      </c>
      <c r="K9" s="2"/>
    </row>
    <row r="10" spans="1:11" ht="12.75">
      <c r="A10" s="5"/>
      <c r="B10" s="21" t="s">
        <v>18</v>
      </c>
      <c r="C10" s="43">
        <v>309287135</v>
      </c>
      <c r="D10" s="43">
        <v>320774419</v>
      </c>
      <c r="E10" s="43">
        <v>286766564</v>
      </c>
      <c r="F10" s="43">
        <v>362921652</v>
      </c>
      <c r="G10" s="44">
        <v>366455136</v>
      </c>
      <c r="H10" s="45">
        <v>402389820</v>
      </c>
      <c r="I10" s="22">
        <f aca="true" t="shared" si="0" ref="I10:I33">IF($E10=0,0,(($F10/$E10)-1)*100)</f>
        <v>26.556473996738326</v>
      </c>
      <c r="J10" s="23">
        <f aca="true" t="shared" si="1" ref="J10:J33">IF($E10=0,0,((($H10/$E10)^(1/3))-1)*100)</f>
        <v>11.953967956720257</v>
      </c>
      <c r="K10" s="2"/>
    </row>
    <row r="11" spans="1:11" ht="12.75">
      <c r="A11" s="9"/>
      <c r="B11" s="24" t="s">
        <v>19</v>
      </c>
      <c r="C11" s="46">
        <v>1737272476</v>
      </c>
      <c r="D11" s="46">
        <v>1724700550</v>
      </c>
      <c r="E11" s="46">
        <v>1626733103</v>
      </c>
      <c r="F11" s="46">
        <v>1875794964</v>
      </c>
      <c r="G11" s="47">
        <v>1970552976</v>
      </c>
      <c r="H11" s="48">
        <v>2103113532</v>
      </c>
      <c r="I11" s="25">
        <f t="shared" si="0"/>
        <v>15.310554665709052</v>
      </c>
      <c r="J11" s="26">
        <f t="shared" si="1"/>
        <v>8.938687307221782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447322076</v>
      </c>
      <c r="D13" s="43">
        <v>418704950</v>
      </c>
      <c r="E13" s="43">
        <v>367955597</v>
      </c>
      <c r="F13" s="43">
        <v>474992328</v>
      </c>
      <c r="G13" s="44">
        <v>506491644</v>
      </c>
      <c r="H13" s="45">
        <v>543252240</v>
      </c>
      <c r="I13" s="22">
        <f t="shared" si="0"/>
        <v>29.08957816450881</v>
      </c>
      <c r="J13" s="23">
        <f t="shared" si="1"/>
        <v>13.868090393101795</v>
      </c>
      <c r="K13" s="2"/>
    </row>
    <row r="14" spans="1:11" ht="12.75">
      <c r="A14" s="5"/>
      <c r="B14" s="21" t="s">
        <v>22</v>
      </c>
      <c r="C14" s="43">
        <v>8661952</v>
      </c>
      <c r="D14" s="43">
        <v>21447860</v>
      </c>
      <c r="E14" s="43">
        <v>4638532</v>
      </c>
      <c r="F14" s="43">
        <v>162631920</v>
      </c>
      <c r="G14" s="44">
        <v>128732604</v>
      </c>
      <c r="H14" s="45">
        <v>153750756</v>
      </c>
      <c r="I14" s="22">
        <f t="shared" si="0"/>
        <v>3406.1075357462228</v>
      </c>
      <c r="J14" s="23">
        <f t="shared" si="1"/>
        <v>221.22714239950986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738059000</v>
      </c>
      <c r="D16" s="43">
        <v>741356247</v>
      </c>
      <c r="E16" s="43">
        <v>581004653</v>
      </c>
      <c r="F16" s="43">
        <v>783831276</v>
      </c>
      <c r="G16" s="44">
        <v>817927716</v>
      </c>
      <c r="H16" s="45">
        <v>842500764</v>
      </c>
      <c r="I16" s="22">
        <f t="shared" si="0"/>
        <v>34.90963832263836</v>
      </c>
      <c r="J16" s="23">
        <f t="shared" si="1"/>
        <v>13.187090815050716</v>
      </c>
      <c r="K16" s="2"/>
    </row>
    <row r="17" spans="1:11" ht="12.75">
      <c r="A17" s="5"/>
      <c r="B17" s="21" t="s">
        <v>24</v>
      </c>
      <c r="C17" s="43">
        <v>551672369</v>
      </c>
      <c r="D17" s="43">
        <v>551006366</v>
      </c>
      <c r="E17" s="43">
        <v>387635550</v>
      </c>
      <c r="F17" s="43">
        <v>469493700</v>
      </c>
      <c r="G17" s="44">
        <v>534732720</v>
      </c>
      <c r="H17" s="45">
        <v>581218236</v>
      </c>
      <c r="I17" s="29">
        <f t="shared" si="0"/>
        <v>21.11729690427</v>
      </c>
      <c r="J17" s="30">
        <f t="shared" si="1"/>
        <v>14.455994756448831</v>
      </c>
      <c r="K17" s="2"/>
    </row>
    <row r="18" spans="1:11" ht="12.75">
      <c r="A18" s="5"/>
      <c r="B18" s="24" t="s">
        <v>25</v>
      </c>
      <c r="C18" s="46">
        <v>1745715397</v>
      </c>
      <c r="D18" s="46">
        <v>1732515423</v>
      </c>
      <c r="E18" s="46">
        <v>1341234332</v>
      </c>
      <c r="F18" s="46">
        <v>1890949224</v>
      </c>
      <c r="G18" s="47">
        <v>1987884684</v>
      </c>
      <c r="H18" s="48">
        <v>2120721996</v>
      </c>
      <c r="I18" s="25">
        <f t="shared" si="0"/>
        <v>40.98574565864901</v>
      </c>
      <c r="J18" s="26">
        <f t="shared" si="1"/>
        <v>16.500116521369467</v>
      </c>
      <c r="K18" s="2"/>
    </row>
    <row r="19" spans="1:11" ht="23.25" customHeight="1">
      <c r="A19" s="31"/>
      <c r="B19" s="32" t="s">
        <v>26</v>
      </c>
      <c r="C19" s="52">
        <v>-8442921</v>
      </c>
      <c r="D19" s="52">
        <v>-7814873</v>
      </c>
      <c r="E19" s="52">
        <v>285498771</v>
      </c>
      <c r="F19" s="53">
        <v>-15154260</v>
      </c>
      <c r="G19" s="54">
        <v>-17331708</v>
      </c>
      <c r="H19" s="55">
        <v>-17608464</v>
      </c>
      <c r="I19" s="33">
        <f t="shared" si="0"/>
        <v>-105.30799482846109</v>
      </c>
      <c r="J19" s="34">
        <f t="shared" si="1"/>
        <v>-139.50988299619985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30000000</v>
      </c>
      <c r="D22" s="43">
        <v>15000000</v>
      </c>
      <c r="E22" s="43">
        <v>-1</v>
      </c>
      <c r="F22" s="43">
        <v>42000000</v>
      </c>
      <c r="G22" s="44">
        <v>80000004</v>
      </c>
      <c r="H22" s="45">
        <v>42000000</v>
      </c>
      <c r="I22" s="38">
        <f t="shared" si="0"/>
        <v>-4200000100</v>
      </c>
      <c r="J22" s="23">
        <f t="shared" si="1"/>
        <v>-34860.26644886449</v>
      </c>
      <c r="K22" s="2"/>
    </row>
    <row r="23" spans="1:11" ht="12.75">
      <c r="A23" s="9"/>
      <c r="B23" s="21" t="s">
        <v>29</v>
      </c>
      <c r="C23" s="43">
        <v>205675936</v>
      </c>
      <c r="D23" s="43">
        <v>166913753</v>
      </c>
      <c r="E23" s="43">
        <v>88077833</v>
      </c>
      <c r="F23" s="43">
        <v>158133179</v>
      </c>
      <c r="G23" s="44">
        <v>153670548</v>
      </c>
      <c r="H23" s="45">
        <v>143564364</v>
      </c>
      <c r="I23" s="38">
        <f t="shared" si="0"/>
        <v>79.53799907861038</v>
      </c>
      <c r="J23" s="23">
        <f t="shared" si="1"/>
        <v>17.686508035520852</v>
      </c>
      <c r="K23" s="2"/>
    </row>
    <row r="24" spans="1:11" ht="12.75">
      <c r="A24" s="9"/>
      <c r="B24" s="21" t="s">
        <v>30</v>
      </c>
      <c r="C24" s="43">
        <v>80608871</v>
      </c>
      <c r="D24" s="43">
        <v>74994534</v>
      </c>
      <c r="E24" s="43">
        <v>56802537</v>
      </c>
      <c r="F24" s="43">
        <v>95249126</v>
      </c>
      <c r="G24" s="44">
        <v>64702572</v>
      </c>
      <c r="H24" s="45">
        <v>59239596</v>
      </c>
      <c r="I24" s="38">
        <f t="shared" si="0"/>
        <v>67.68463352261888</v>
      </c>
      <c r="J24" s="23">
        <f t="shared" si="1"/>
        <v>1.4101561894328318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316284807</v>
      </c>
      <c r="D26" s="46">
        <v>256908287</v>
      </c>
      <c r="E26" s="46">
        <v>144880369</v>
      </c>
      <c r="F26" s="46">
        <v>295382305</v>
      </c>
      <c r="G26" s="47">
        <v>298373124</v>
      </c>
      <c r="H26" s="48">
        <v>244803960</v>
      </c>
      <c r="I26" s="25">
        <f t="shared" si="0"/>
        <v>103.88014403800972</v>
      </c>
      <c r="J26" s="26">
        <f t="shared" si="1"/>
        <v>19.10672915553122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200000</v>
      </c>
      <c r="D28" s="43">
        <v>200000</v>
      </c>
      <c r="E28" s="43">
        <v>0</v>
      </c>
      <c r="F28" s="43">
        <v>0</v>
      </c>
      <c r="G28" s="44">
        <v>99996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60390952</v>
      </c>
      <c r="D29" s="43">
        <v>35484904</v>
      </c>
      <c r="E29" s="43">
        <v>21895384</v>
      </c>
      <c r="F29" s="43">
        <v>83864965</v>
      </c>
      <c r="G29" s="44">
        <v>134668332</v>
      </c>
      <c r="H29" s="45">
        <v>100764684</v>
      </c>
      <c r="I29" s="38">
        <f t="shared" si="0"/>
        <v>283.02577840151145</v>
      </c>
      <c r="J29" s="23">
        <f t="shared" si="1"/>
        <v>66.33561962670196</v>
      </c>
      <c r="K29" s="2"/>
    </row>
    <row r="30" spans="1:11" ht="12.75">
      <c r="A30" s="9"/>
      <c r="B30" s="21" t="s">
        <v>36</v>
      </c>
      <c r="C30" s="43">
        <v>1000000</v>
      </c>
      <c r="D30" s="43">
        <v>1000000</v>
      </c>
      <c r="E30" s="43">
        <v>58158</v>
      </c>
      <c r="F30" s="43">
        <v>322356</v>
      </c>
      <c r="G30" s="44">
        <v>3000000</v>
      </c>
      <c r="H30" s="45">
        <v>2000004</v>
      </c>
      <c r="I30" s="38">
        <f t="shared" si="0"/>
        <v>454.2762818528836</v>
      </c>
      <c r="J30" s="23">
        <f t="shared" si="1"/>
        <v>225.1924597557605</v>
      </c>
      <c r="K30" s="2"/>
    </row>
    <row r="31" spans="1:11" ht="12.75">
      <c r="A31" s="9"/>
      <c r="B31" s="21" t="s">
        <v>37</v>
      </c>
      <c r="C31" s="43">
        <v>116500679</v>
      </c>
      <c r="D31" s="43">
        <v>117356805</v>
      </c>
      <c r="E31" s="43">
        <v>89798619</v>
      </c>
      <c r="F31" s="43">
        <v>75368151</v>
      </c>
      <c r="G31" s="44">
        <v>103835244</v>
      </c>
      <c r="H31" s="45">
        <v>109615152</v>
      </c>
      <c r="I31" s="38">
        <f t="shared" si="0"/>
        <v>-16.069810605884705</v>
      </c>
      <c r="J31" s="23">
        <f t="shared" si="1"/>
        <v>6.8727482656696814</v>
      </c>
      <c r="K31" s="2"/>
    </row>
    <row r="32" spans="1:11" ht="12.75">
      <c r="A32" s="9"/>
      <c r="B32" s="21" t="s">
        <v>31</v>
      </c>
      <c r="C32" s="43">
        <v>138193176</v>
      </c>
      <c r="D32" s="43">
        <v>102866578</v>
      </c>
      <c r="E32" s="43">
        <v>33128208</v>
      </c>
      <c r="F32" s="43">
        <v>135826833</v>
      </c>
      <c r="G32" s="44">
        <v>56769552</v>
      </c>
      <c r="H32" s="45">
        <v>32424120</v>
      </c>
      <c r="I32" s="38">
        <f t="shared" si="0"/>
        <v>310.00356252291095</v>
      </c>
      <c r="J32" s="23">
        <f t="shared" si="1"/>
        <v>-0.7135267112491017</v>
      </c>
      <c r="K32" s="2"/>
    </row>
    <row r="33" spans="1:11" ht="13.5" thickBot="1">
      <c r="A33" s="9"/>
      <c r="B33" s="39" t="s">
        <v>38</v>
      </c>
      <c r="C33" s="59">
        <v>316284807</v>
      </c>
      <c r="D33" s="59">
        <v>256908287</v>
      </c>
      <c r="E33" s="59">
        <v>144880369</v>
      </c>
      <c r="F33" s="59">
        <v>295382305</v>
      </c>
      <c r="G33" s="60">
        <v>298373124</v>
      </c>
      <c r="H33" s="61">
        <v>244803960</v>
      </c>
      <c r="I33" s="40">
        <f t="shared" si="0"/>
        <v>103.88014403800972</v>
      </c>
      <c r="J33" s="41">
        <f t="shared" si="1"/>
        <v>19.10672915553122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85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17566452</v>
      </c>
      <c r="D8" s="43">
        <v>17566452</v>
      </c>
      <c r="E8" s="43">
        <v>17308107</v>
      </c>
      <c r="F8" s="43">
        <v>18988936</v>
      </c>
      <c r="G8" s="44">
        <v>19862427</v>
      </c>
      <c r="H8" s="45">
        <v>20776099</v>
      </c>
      <c r="I8" s="22">
        <f>IF($E8=0,0,(($F8/$E8)-1)*100)</f>
        <v>9.71122376352307</v>
      </c>
      <c r="J8" s="23">
        <f>IF($E8=0,0,((($H8/$E8)^(1/3))-1)*100)</f>
        <v>6.276720614558262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100000</v>
      </c>
      <c r="G9" s="44">
        <v>104600</v>
      </c>
      <c r="H9" s="45">
        <v>109412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166982000</v>
      </c>
      <c r="D10" s="43">
        <v>167380012</v>
      </c>
      <c r="E10" s="43">
        <v>159636328</v>
      </c>
      <c r="F10" s="43">
        <v>178809000</v>
      </c>
      <c r="G10" s="44">
        <v>188920344</v>
      </c>
      <c r="H10" s="45">
        <v>199156122</v>
      </c>
      <c r="I10" s="22">
        <f aca="true" t="shared" si="0" ref="I10:I33">IF($E10=0,0,(($F10/$E10)-1)*100)</f>
        <v>12.010218626426926</v>
      </c>
      <c r="J10" s="23">
        <f aca="true" t="shared" si="1" ref="J10:J33">IF($E10=0,0,((($H10/$E10)^(1/3))-1)*100)</f>
        <v>7.651638379945935</v>
      </c>
      <c r="K10" s="2"/>
    </row>
    <row r="11" spans="1:11" ht="12.75">
      <c r="A11" s="9"/>
      <c r="B11" s="24" t="s">
        <v>19</v>
      </c>
      <c r="C11" s="46">
        <v>184548452</v>
      </c>
      <c r="D11" s="46">
        <v>184946464</v>
      </c>
      <c r="E11" s="46">
        <v>176944435</v>
      </c>
      <c r="F11" s="46">
        <v>197897936</v>
      </c>
      <c r="G11" s="47">
        <v>208887371</v>
      </c>
      <c r="H11" s="48">
        <v>220041633</v>
      </c>
      <c r="I11" s="25">
        <f t="shared" si="0"/>
        <v>11.841853630491395</v>
      </c>
      <c r="J11" s="26">
        <f t="shared" si="1"/>
        <v>7.536521368202975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62104609</v>
      </c>
      <c r="D13" s="43">
        <v>58840075</v>
      </c>
      <c r="E13" s="43">
        <v>53913323</v>
      </c>
      <c r="F13" s="43">
        <v>66202256</v>
      </c>
      <c r="G13" s="44">
        <v>69301060</v>
      </c>
      <c r="H13" s="45">
        <v>72617230</v>
      </c>
      <c r="I13" s="22">
        <f t="shared" si="0"/>
        <v>22.793870450166832</v>
      </c>
      <c r="J13" s="23">
        <f t="shared" si="1"/>
        <v>10.436981014444434</v>
      </c>
      <c r="K13" s="2"/>
    </row>
    <row r="14" spans="1:11" ht="12.75">
      <c r="A14" s="5"/>
      <c r="B14" s="21" t="s">
        <v>22</v>
      </c>
      <c r="C14" s="43">
        <v>3000000</v>
      </c>
      <c r="D14" s="43">
        <v>3000000</v>
      </c>
      <c r="E14" s="43">
        <v>2963131</v>
      </c>
      <c r="F14" s="43">
        <v>2500000</v>
      </c>
      <c r="G14" s="44">
        <v>2615000</v>
      </c>
      <c r="H14" s="45">
        <v>2735290</v>
      </c>
      <c r="I14" s="22">
        <f t="shared" si="0"/>
        <v>-15.629784845826933</v>
      </c>
      <c r="J14" s="23">
        <f t="shared" si="1"/>
        <v>-2.6317177023118754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119332927</v>
      </c>
      <c r="D17" s="43">
        <v>123039201</v>
      </c>
      <c r="E17" s="43">
        <v>108130395</v>
      </c>
      <c r="F17" s="43">
        <v>129129250</v>
      </c>
      <c r="G17" s="44">
        <v>133678152</v>
      </c>
      <c r="H17" s="45">
        <v>139305703</v>
      </c>
      <c r="I17" s="29">
        <f t="shared" si="0"/>
        <v>19.41993738208392</v>
      </c>
      <c r="J17" s="30">
        <f t="shared" si="1"/>
        <v>8.81122566010053</v>
      </c>
      <c r="K17" s="2"/>
    </row>
    <row r="18" spans="1:11" ht="12.75">
      <c r="A18" s="5"/>
      <c r="B18" s="24" t="s">
        <v>25</v>
      </c>
      <c r="C18" s="46">
        <v>184437536</v>
      </c>
      <c r="D18" s="46">
        <v>184879276</v>
      </c>
      <c r="E18" s="46">
        <v>165006849</v>
      </c>
      <c r="F18" s="46">
        <v>197831506</v>
      </c>
      <c r="G18" s="47">
        <v>205594212</v>
      </c>
      <c r="H18" s="48">
        <v>214658223</v>
      </c>
      <c r="I18" s="25">
        <f t="shared" si="0"/>
        <v>19.892905778717097</v>
      </c>
      <c r="J18" s="26">
        <f t="shared" si="1"/>
        <v>9.164606326274892</v>
      </c>
      <c r="K18" s="2"/>
    </row>
    <row r="19" spans="1:11" ht="23.25" customHeight="1">
      <c r="A19" s="31"/>
      <c r="B19" s="32" t="s">
        <v>26</v>
      </c>
      <c r="C19" s="52">
        <v>110916</v>
      </c>
      <c r="D19" s="52">
        <v>67188</v>
      </c>
      <c r="E19" s="52">
        <v>11937586</v>
      </c>
      <c r="F19" s="53">
        <v>66430</v>
      </c>
      <c r="G19" s="54">
        <v>3293159</v>
      </c>
      <c r="H19" s="55">
        <v>5383410</v>
      </c>
      <c r="I19" s="33">
        <f t="shared" si="0"/>
        <v>-99.44352233357733</v>
      </c>
      <c r="J19" s="34">
        <f t="shared" si="1"/>
        <v>-23.31443037986707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38025000</v>
      </c>
      <c r="D23" s="43">
        <v>35887469</v>
      </c>
      <c r="E23" s="43">
        <v>17547805</v>
      </c>
      <c r="F23" s="43">
        <v>55492266</v>
      </c>
      <c r="G23" s="44">
        <v>12700000</v>
      </c>
      <c r="H23" s="45">
        <v>15630000</v>
      </c>
      <c r="I23" s="38">
        <f t="shared" si="0"/>
        <v>216.23479973706114</v>
      </c>
      <c r="J23" s="23">
        <f t="shared" si="1"/>
        <v>-3.7844220823746832</v>
      </c>
      <c r="K23" s="2"/>
    </row>
    <row r="24" spans="1:11" ht="12.75">
      <c r="A24" s="9"/>
      <c r="B24" s="21" t="s">
        <v>30</v>
      </c>
      <c r="C24" s="43">
        <v>29809000</v>
      </c>
      <c r="D24" s="43">
        <v>29808999</v>
      </c>
      <c r="E24" s="43">
        <v>29077256</v>
      </c>
      <c r="F24" s="43">
        <v>29630000</v>
      </c>
      <c r="G24" s="44">
        <v>31938000</v>
      </c>
      <c r="H24" s="45">
        <v>33628000</v>
      </c>
      <c r="I24" s="38">
        <f t="shared" si="0"/>
        <v>1.9009496632006906</v>
      </c>
      <c r="J24" s="23">
        <f t="shared" si="1"/>
        <v>4.96613501509211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67834000</v>
      </c>
      <c r="D26" s="46">
        <v>65696468</v>
      </c>
      <c r="E26" s="46">
        <v>46625061</v>
      </c>
      <c r="F26" s="46">
        <v>85122266</v>
      </c>
      <c r="G26" s="47">
        <v>44638000</v>
      </c>
      <c r="H26" s="48">
        <v>49258000</v>
      </c>
      <c r="I26" s="25">
        <f t="shared" si="0"/>
        <v>82.56762387935535</v>
      </c>
      <c r="J26" s="26">
        <f t="shared" si="1"/>
        <v>1.8479879611277727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200000</v>
      </c>
      <c r="D28" s="43">
        <v>200000</v>
      </c>
      <c r="E28" s="43">
        <v>168788</v>
      </c>
      <c r="F28" s="43">
        <v>400000</v>
      </c>
      <c r="G28" s="44">
        <v>0</v>
      </c>
      <c r="H28" s="45">
        <v>0</v>
      </c>
      <c r="I28" s="38">
        <f t="shared" si="0"/>
        <v>136.98367182501124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0</v>
      </c>
      <c r="D29" s="43">
        <v>500000</v>
      </c>
      <c r="E29" s="43">
        <v>0</v>
      </c>
      <c r="F29" s="43">
        <v>2000000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22100000</v>
      </c>
      <c r="D31" s="43">
        <v>22915147</v>
      </c>
      <c r="E31" s="43">
        <v>20604581</v>
      </c>
      <c r="F31" s="43">
        <v>27923244</v>
      </c>
      <c r="G31" s="44">
        <v>24923944</v>
      </c>
      <c r="H31" s="45">
        <v>28557593</v>
      </c>
      <c r="I31" s="38">
        <f t="shared" si="0"/>
        <v>35.51959149278503</v>
      </c>
      <c r="J31" s="23">
        <f t="shared" si="1"/>
        <v>11.494284313014557</v>
      </c>
      <c r="K31" s="2"/>
    </row>
    <row r="32" spans="1:11" ht="12.75">
      <c r="A32" s="9"/>
      <c r="B32" s="21" t="s">
        <v>31</v>
      </c>
      <c r="C32" s="43">
        <v>45534000</v>
      </c>
      <c r="D32" s="43">
        <v>42081321</v>
      </c>
      <c r="E32" s="43">
        <v>25851692</v>
      </c>
      <c r="F32" s="43">
        <v>54799022</v>
      </c>
      <c r="G32" s="44">
        <v>19714056</v>
      </c>
      <c r="H32" s="45">
        <v>20700407</v>
      </c>
      <c r="I32" s="38">
        <f t="shared" si="0"/>
        <v>111.97460498910479</v>
      </c>
      <c r="J32" s="23">
        <f t="shared" si="1"/>
        <v>-7.139723934706121</v>
      </c>
      <c r="K32" s="2"/>
    </row>
    <row r="33" spans="1:11" ht="13.5" thickBot="1">
      <c r="A33" s="9"/>
      <c r="B33" s="39" t="s">
        <v>38</v>
      </c>
      <c r="C33" s="59">
        <v>67834000</v>
      </c>
      <c r="D33" s="59">
        <v>65696468</v>
      </c>
      <c r="E33" s="59">
        <v>46625061</v>
      </c>
      <c r="F33" s="59">
        <v>85122266</v>
      </c>
      <c r="G33" s="60">
        <v>44638000</v>
      </c>
      <c r="H33" s="61">
        <v>49258000</v>
      </c>
      <c r="I33" s="40">
        <f t="shared" si="0"/>
        <v>82.56762387935535</v>
      </c>
      <c r="J33" s="41">
        <f t="shared" si="1"/>
        <v>1.8479879611277727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86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38586138</v>
      </c>
      <c r="D8" s="43">
        <v>19007375</v>
      </c>
      <c r="E8" s="43">
        <v>23100939</v>
      </c>
      <c r="F8" s="43">
        <v>23693570</v>
      </c>
      <c r="G8" s="44">
        <v>24641313</v>
      </c>
      <c r="H8" s="45">
        <v>25626965</v>
      </c>
      <c r="I8" s="22">
        <f>IF($E8=0,0,(($F8/$E8)-1)*100)</f>
        <v>2.5653978827440804</v>
      </c>
      <c r="J8" s="23">
        <f>IF($E8=0,0,((($H8/$E8)^(1/3))-1)*100)</f>
        <v>3.5195830602260836</v>
      </c>
      <c r="K8" s="2"/>
    </row>
    <row r="9" spans="1:11" ht="12.75">
      <c r="A9" s="5"/>
      <c r="B9" s="21" t="s">
        <v>17</v>
      </c>
      <c r="C9" s="43">
        <v>200000</v>
      </c>
      <c r="D9" s="43">
        <v>156000</v>
      </c>
      <c r="E9" s="43">
        <v>168446</v>
      </c>
      <c r="F9" s="43">
        <v>136000</v>
      </c>
      <c r="G9" s="44">
        <v>141400</v>
      </c>
      <c r="H9" s="45">
        <v>147098</v>
      </c>
      <c r="I9" s="22">
        <f>IF($E9=0,0,(($F9/$E9)-1)*100)</f>
        <v>-19.26195932227539</v>
      </c>
      <c r="J9" s="23">
        <f>IF($E9=0,0,((($H9/$E9)^(1/3))-1)*100)</f>
        <v>-4.4166996871945035</v>
      </c>
      <c r="K9" s="2"/>
    </row>
    <row r="10" spans="1:11" ht="12.75">
      <c r="A10" s="5"/>
      <c r="B10" s="21" t="s">
        <v>18</v>
      </c>
      <c r="C10" s="43">
        <v>101228200</v>
      </c>
      <c r="D10" s="43">
        <v>101935230</v>
      </c>
      <c r="E10" s="43">
        <v>76467783</v>
      </c>
      <c r="F10" s="43">
        <v>106110794</v>
      </c>
      <c r="G10" s="44">
        <v>110355226</v>
      </c>
      <c r="H10" s="45">
        <v>114769432</v>
      </c>
      <c r="I10" s="22">
        <f aca="true" t="shared" si="0" ref="I10:I33">IF($E10=0,0,(($F10/$E10)-1)*100)</f>
        <v>38.76535952402334</v>
      </c>
      <c r="J10" s="23">
        <f aca="true" t="shared" si="1" ref="J10:J33">IF($E10=0,0,((($H10/$E10)^(1/3))-1)*100)</f>
        <v>14.49396031325978</v>
      </c>
      <c r="K10" s="2"/>
    </row>
    <row r="11" spans="1:11" ht="12.75">
      <c r="A11" s="9"/>
      <c r="B11" s="24" t="s">
        <v>19</v>
      </c>
      <c r="C11" s="46">
        <v>140014338</v>
      </c>
      <c r="D11" s="46">
        <v>121098605</v>
      </c>
      <c r="E11" s="46">
        <v>99737168</v>
      </c>
      <c r="F11" s="46">
        <v>129940364</v>
      </c>
      <c r="G11" s="47">
        <v>135137939</v>
      </c>
      <c r="H11" s="48">
        <v>140543495</v>
      </c>
      <c r="I11" s="25">
        <f t="shared" si="0"/>
        <v>30.282788859615508</v>
      </c>
      <c r="J11" s="26">
        <f t="shared" si="1"/>
        <v>12.111777682443403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41761259</v>
      </c>
      <c r="D13" s="43">
        <v>44864524</v>
      </c>
      <c r="E13" s="43">
        <v>37311969</v>
      </c>
      <c r="F13" s="43">
        <v>47315298</v>
      </c>
      <c r="G13" s="44">
        <v>49207908</v>
      </c>
      <c r="H13" s="45">
        <v>51176227</v>
      </c>
      <c r="I13" s="22">
        <f t="shared" si="0"/>
        <v>26.80997349670826</v>
      </c>
      <c r="J13" s="23">
        <f t="shared" si="1"/>
        <v>11.106644569100133</v>
      </c>
      <c r="K13" s="2"/>
    </row>
    <row r="14" spans="1:11" ht="12.75">
      <c r="A14" s="5"/>
      <c r="B14" s="21" t="s">
        <v>22</v>
      </c>
      <c r="C14" s="43">
        <v>997235</v>
      </c>
      <c r="D14" s="43">
        <v>253531</v>
      </c>
      <c r="E14" s="43">
        <v>1690846</v>
      </c>
      <c r="F14" s="43">
        <v>2500000</v>
      </c>
      <c r="G14" s="44">
        <v>2600000</v>
      </c>
      <c r="H14" s="45">
        <v>2704000</v>
      </c>
      <c r="I14" s="22">
        <f t="shared" si="0"/>
        <v>47.85497910513434</v>
      </c>
      <c r="J14" s="23">
        <f t="shared" si="1"/>
        <v>16.941199518423964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75457936</v>
      </c>
      <c r="D17" s="43">
        <v>86155717</v>
      </c>
      <c r="E17" s="43">
        <v>70132740</v>
      </c>
      <c r="F17" s="43">
        <v>80179114</v>
      </c>
      <c r="G17" s="44">
        <v>83386274</v>
      </c>
      <c r="H17" s="45">
        <v>86721723</v>
      </c>
      <c r="I17" s="29">
        <f t="shared" si="0"/>
        <v>14.324798945542415</v>
      </c>
      <c r="J17" s="30">
        <f t="shared" si="1"/>
        <v>7.333600281975028</v>
      </c>
      <c r="K17" s="2"/>
    </row>
    <row r="18" spans="1:11" ht="12.75">
      <c r="A18" s="5"/>
      <c r="B18" s="24" t="s">
        <v>25</v>
      </c>
      <c r="C18" s="46">
        <v>118216430</v>
      </c>
      <c r="D18" s="46">
        <v>131273772</v>
      </c>
      <c r="E18" s="46">
        <v>109135555</v>
      </c>
      <c r="F18" s="46">
        <v>129994412</v>
      </c>
      <c r="G18" s="47">
        <v>135194182</v>
      </c>
      <c r="H18" s="48">
        <v>140601950</v>
      </c>
      <c r="I18" s="25">
        <f t="shared" si="0"/>
        <v>19.1127969248885</v>
      </c>
      <c r="J18" s="26">
        <f t="shared" si="1"/>
        <v>8.811557701213557</v>
      </c>
      <c r="K18" s="2"/>
    </row>
    <row r="19" spans="1:11" ht="23.25" customHeight="1">
      <c r="A19" s="31"/>
      <c r="B19" s="32" t="s">
        <v>26</v>
      </c>
      <c r="C19" s="52">
        <v>21797908</v>
      </c>
      <c r="D19" s="52">
        <v>-10175167</v>
      </c>
      <c r="E19" s="52">
        <v>-9398387</v>
      </c>
      <c r="F19" s="53">
        <v>-54048</v>
      </c>
      <c r="G19" s="54">
        <v>-56243</v>
      </c>
      <c r="H19" s="55">
        <v>-58455</v>
      </c>
      <c r="I19" s="33">
        <f t="shared" si="0"/>
        <v>-99.42492259576031</v>
      </c>
      <c r="J19" s="34">
        <f t="shared" si="1"/>
        <v>-81.60967319585306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13467000</v>
      </c>
      <c r="D23" s="43">
        <v>6271441</v>
      </c>
      <c r="E23" s="43">
        <v>6041177</v>
      </c>
      <c r="F23" s="43">
        <v>8484000</v>
      </c>
      <c r="G23" s="44">
        <v>8823360</v>
      </c>
      <c r="H23" s="45">
        <v>9176294</v>
      </c>
      <c r="I23" s="38">
        <f t="shared" si="0"/>
        <v>40.436209698871586</v>
      </c>
      <c r="J23" s="23">
        <f t="shared" si="1"/>
        <v>14.951661546933703</v>
      </c>
      <c r="K23" s="2"/>
    </row>
    <row r="24" spans="1:11" ht="12.75">
      <c r="A24" s="9"/>
      <c r="B24" s="21" t="s">
        <v>30</v>
      </c>
      <c r="C24" s="43">
        <v>33820000</v>
      </c>
      <c r="D24" s="43">
        <v>46256913</v>
      </c>
      <c r="E24" s="43">
        <v>33919127</v>
      </c>
      <c r="F24" s="43">
        <v>25195000</v>
      </c>
      <c r="G24" s="44">
        <v>26202800</v>
      </c>
      <c r="H24" s="45">
        <v>27250912</v>
      </c>
      <c r="I24" s="38">
        <f t="shared" si="0"/>
        <v>-25.720375999063894</v>
      </c>
      <c r="J24" s="23">
        <f t="shared" si="1"/>
        <v>-7.036573012033331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47287000</v>
      </c>
      <c r="D26" s="46">
        <v>52528354</v>
      </c>
      <c r="E26" s="46">
        <v>39960304</v>
      </c>
      <c r="F26" s="46">
        <v>33679000</v>
      </c>
      <c r="G26" s="47">
        <v>35026160</v>
      </c>
      <c r="H26" s="48">
        <v>36427206</v>
      </c>
      <c r="I26" s="25">
        <f t="shared" si="0"/>
        <v>-15.718859396064655</v>
      </c>
      <c r="J26" s="26">
        <f t="shared" si="1"/>
        <v>-3.0385668336697758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24050000</v>
      </c>
      <c r="D31" s="43">
        <v>31396913</v>
      </c>
      <c r="E31" s="43">
        <v>28021995</v>
      </c>
      <c r="F31" s="43">
        <v>26945000</v>
      </c>
      <c r="G31" s="44">
        <v>28022800</v>
      </c>
      <c r="H31" s="45">
        <v>29143712</v>
      </c>
      <c r="I31" s="38">
        <f t="shared" si="0"/>
        <v>-3.8433915929254825</v>
      </c>
      <c r="J31" s="23">
        <f t="shared" si="1"/>
        <v>1.3169105550433935</v>
      </c>
      <c r="K31" s="2"/>
    </row>
    <row r="32" spans="1:11" ht="12.75">
      <c r="A32" s="9"/>
      <c r="B32" s="21" t="s">
        <v>31</v>
      </c>
      <c r="C32" s="43">
        <v>23237000</v>
      </c>
      <c r="D32" s="43">
        <v>21031441</v>
      </c>
      <c r="E32" s="43">
        <v>11938309</v>
      </c>
      <c r="F32" s="43">
        <v>6994000</v>
      </c>
      <c r="G32" s="44">
        <v>7273760</v>
      </c>
      <c r="H32" s="45">
        <v>7564710</v>
      </c>
      <c r="I32" s="38">
        <f t="shared" si="0"/>
        <v>-41.41548857547581</v>
      </c>
      <c r="J32" s="23">
        <f t="shared" si="1"/>
        <v>-14.108572108210893</v>
      </c>
      <c r="K32" s="2"/>
    </row>
    <row r="33" spans="1:11" ht="13.5" thickBot="1">
      <c r="A33" s="9"/>
      <c r="B33" s="39" t="s">
        <v>38</v>
      </c>
      <c r="C33" s="59">
        <v>47287000</v>
      </c>
      <c r="D33" s="59">
        <v>52428354</v>
      </c>
      <c r="E33" s="59">
        <v>39960304</v>
      </c>
      <c r="F33" s="59">
        <v>33939000</v>
      </c>
      <c r="G33" s="60">
        <v>35296560</v>
      </c>
      <c r="H33" s="61">
        <v>36708422</v>
      </c>
      <c r="I33" s="40">
        <f t="shared" si="0"/>
        <v>-15.068213695271183</v>
      </c>
      <c r="J33" s="41">
        <f t="shared" si="1"/>
        <v>-2.789693881059685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25904496</v>
      </c>
      <c r="D8" s="43">
        <v>25904496</v>
      </c>
      <c r="E8" s="43">
        <v>23269490</v>
      </c>
      <c r="F8" s="43">
        <v>27186612</v>
      </c>
      <c r="G8" s="44">
        <v>28437216</v>
      </c>
      <c r="H8" s="45">
        <v>29745312</v>
      </c>
      <c r="I8" s="22">
        <f>IF($E8=0,0,(($F8/$E8)-1)*100)</f>
        <v>16.83372519122679</v>
      </c>
      <c r="J8" s="23">
        <f>IF($E8=0,0,((($H8/$E8)^(1/3))-1)*100)</f>
        <v>8.528521827488088</v>
      </c>
      <c r="K8" s="2"/>
    </row>
    <row r="9" spans="1:11" ht="12.75">
      <c r="A9" s="5"/>
      <c r="B9" s="21" t="s">
        <v>17</v>
      </c>
      <c r="C9" s="43">
        <v>43281636</v>
      </c>
      <c r="D9" s="43">
        <v>43281640</v>
      </c>
      <c r="E9" s="43">
        <v>34017378</v>
      </c>
      <c r="F9" s="43">
        <v>45402444</v>
      </c>
      <c r="G9" s="44">
        <v>47490960</v>
      </c>
      <c r="H9" s="45">
        <v>49675536</v>
      </c>
      <c r="I9" s="22">
        <f>IF($E9=0,0,(($F9/$E9)-1)*100)</f>
        <v>33.468381954658575</v>
      </c>
      <c r="J9" s="23">
        <f>IF($E9=0,0,((($H9/$E9)^(1/3))-1)*100)</f>
        <v>13.452457773961424</v>
      </c>
      <c r="K9" s="2"/>
    </row>
    <row r="10" spans="1:11" ht="12.75">
      <c r="A10" s="5"/>
      <c r="B10" s="21" t="s">
        <v>18</v>
      </c>
      <c r="C10" s="43">
        <v>115420356</v>
      </c>
      <c r="D10" s="43">
        <v>127003662</v>
      </c>
      <c r="E10" s="43">
        <v>113148174</v>
      </c>
      <c r="F10" s="43">
        <v>141985548</v>
      </c>
      <c r="G10" s="44">
        <v>152594098</v>
      </c>
      <c r="H10" s="45">
        <v>151698288</v>
      </c>
      <c r="I10" s="22">
        <f aca="true" t="shared" si="0" ref="I10:I33">IF($E10=0,0,(($F10/$E10)-1)*100)</f>
        <v>25.48638036350459</v>
      </c>
      <c r="J10" s="23">
        <f aca="true" t="shared" si="1" ref="J10:J33">IF($E10=0,0,((($H10/$E10)^(1/3))-1)*100)</f>
        <v>10.266699794445833</v>
      </c>
      <c r="K10" s="2"/>
    </row>
    <row r="11" spans="1:11" ht="12.75">
      <c r="A11" s="9"/>
      <c r="B11" s="24" t="s">
        <v>19</v>
      </c>
      <c r="C11" s="46">
        <v>184606488</v>
      </c>
      <c r="D11" s="46">
        <v>196189798</v>
      </c>
      <c r="E11" s="46">
        <v>170435042</v>
      </c>
      <c r="F11" s="46">
        <v>214574604</v>
      </c>
      <c r="G11" s="47">
        <v>228522274</v>
      </c>
      <c r="H11" s="48">
        <v>231119136</v>
      </c>
      <c r="I11" s="25">
        <f t="shared" si="0"/>
        <v>25.8981729825255</v>
      </c>
      <c r="J11" s="26">
        <f t="shared" si="1"/>
        <v>10.685909445902887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67114344</v>
      </c>
      <c r="D13" s="43">
        <v>68989348</v>
      </c>
      <c r="E13" s="43">
        <v>66558838</v>
      </c>
      <c r="F13" s="43">
        <v>75541284</v>
      </c>
      <c r="G13" s="44">
        <v>79324308</v>
      </c>
      <c r="H13" s="45">
        <v>83605128</v>
      </c>
      <c r="I13" s="22">
        <f t="shared" si="0"/>
        <v>13.495497021747882</v>
      </c>
      <c r="J13" s="23">
        <f t="shared" si="1"/>
        <v>7.89692347916624</v>
      </c>
      <c r="K13" s="2"/>
    </row>
    <row r="14" spans="1:11" ht="12.75">
      <c r="A14" s="5"/>
      <c r="B14" s="21" t="s">
        <v>22</v>
      </c>
      <c r="C14" s="43">
        <v>206016</v>
      </c>
      <c r="D14" s="43">
        <v>1000000</v>
      </c>
      <c r="E14" s="43">
        <v>3229909</v>
      </c>
      <c r="F14" s="43">
        <v>999996</v>
      </c>
      <c r="G14" s="44">
        <v>962496</v>
      </c>
      <c r="H14" s="45">
        <v>1010628</v>
      </c>
      <c r="I14" s="22">
        <f t="shared" si="0"/>
        <v>-69.03949925524218</v>
      </c>
      <c r="J14" s="23">
        <f t="shared" si="1"/>
        <v>-32.11085383889005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37270056</v>
      </c>
      <c r="D16" s="43">
        <v>37270056</v>
      </c>
      <c r="E16" s="43">
        <v>29898056</v>
      </c>
      <c r="F16" s="43">
        <v>37000008</v>
      </c>
      <c r="G16" s="44">
        <v>38997996</v>
      </c>
      <c r="H16" s="45">
        <v>41103888</v>
      </c>
      <c r="I16" s="22">
        <f t="shared" si="0"/>
        <v>23.753892226303954</v>
      </c>
      <c r="J16" s="23">
        <f t="shared" si="1"/>
        <v>11.193649420444984</v>
      </c>
      <c r="K16" s="2"/>
    </row>
    <row r="17" spans="1:11" ht="12.75">
      <c r="A17" s="5"/>
      <c r="B17" s="21" t="s">
        <v>24</v>
      </c>
      <c r="C17" s="43">
        <v>85461924</v>
      </c>
      <c r="D17" s="43">
        <v>101120431</v>
      </c>
      <c r="E17" s="43">
        <v>52712984</v>
      </c>
      <c r="F17" s="43">
        <v>106309632</v>
      </c>
      <c r="G17" s="44">
        <v>110250336</v>
      </c>
      <c r="H17" s="45">
        <v>113313528</v>
      </c>
      <c r="I17" s="29">
        <f t="shared" si="0"/>
        <v>101.67636876713333</v>
      </c>
      <c r="J17" s="30">
        <f t="shared" si="1"/>
        <v>29.058927957137026</v>
      </c>
      <c r="K17" s="2"/>
    </row>
    <row r="18" spans="1:11" ht="12.75">
      <c r="A18" s="5"/>
      <c r="B18" s="24" t="s">
        <v>25</v>
      </c>
      <c r="C18" s="46">
        <v>190052340</v>
      </c>
      <c r="D18" s="46">
        <v>208379835</v>
      </c>
      <c r="E18" s="46">
        <v>152399787</v>
      </c>
      <c r="F18" s="46">
        <v>219850920</v>
      </c>
      <c r="G18" s="47">
        <v>229535136</v>
      </c>
      <c r="H18" s="48">
        <v>239033172</v>
      </c>
      <c r="I18" s="25">
        <f t="shared" si="0"/>
        <v>44.25933548056731</v>
      </c>
      <c r="J18" s="26">
        <f t="shared" si="1"/>
        <v>16.187107022974146</v>
      </c>
      <c r="K18" s="2"/>
    </row>
    <row r="19" spans="1:11" ht="23.25" customHeight="1">
      <c r="A19" s="31"/>
      <c r="B19" s="32" t="s">
        <v>26</v>
      </c>
      <c r="C19" s="52">
        <v>-5445852</v>
      </c>
      <c r="D19" s="52">
        <v>-12190037</v>
      </c>
      <c r="E19" s="52">
        <v>18035255</v>
      </c>
      <c r="F19" s="53">
        <v>-5276316</v>
      </c>
      <c r="G19" s="54">
        <v>-1012862</v>
      </c>
      <c r="H19" s="55">
        <v>-7914036</v>
      </c>
      <c r="I19" s="33">
        <f t="shared" si="0"/>
        <v>-129.25556638927478</v>
      </c>
      <c r="J19" s="34">
        <f t="shared" si="1"/>
        <v>-175.99037332315507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75222132</v>
      </c>
      <c r="D23" s="43">
        <v>52211756</v>
      </c>
      <c r="E23" s="43">
        <v>45457264</v>
      </c>
      <c r="F23" s="43">
        <v>34179120</v>
      </c>
      <c r="G23" s="44">
        <v>36024804</v>
      </c>
      <c r="H23" s="45">
        <v>37970136</v>
      </c>
      <c r="I23" s="38">
        <f t="shared" si="0"/>
        <v>-24.81043293762687</v>
      </c>
      <c r="J23" s="23">
        <f t="shared" si="1"/>
        <v>-5.822688872975612</v>
      </c>
      <c r="K23" s="2"/>
    </row>
    <row r="24" spans="1:11" ht="12.75">
      <c r="A24" s="9"/>
      <c r="B24" s="21" t="s">
        <v>30</v>
      </c>
      <c r="C24" s="43">
        <v>23340000</v>
      </c>
      <c r="D24" s="43">
        <v>22172997</v>
      </c>
      <c r="E24" s="43">
        <v>18373379</v>
      </c>
      <c r="F24" s="43">
        <v>22046652</v>
      </c>
      <c r="G24" s="44">
        <v>23237184</v>
      </c>
      <c r="H24" s="45">
        <v>24491964</v>
      </c>
      <c r="I24" s="38">
        <f t="shared" si="0"/>
        <v>19.992365040747263</v>
      </c>
      <c r="J24" s="23">
        <f t="shared" si="1"/>
        <v>10.055442997526832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98562132</v>
      </c>
      <c r="D26" s="46">
        <v>74384753</v>
      </c>
      <c r="E26" s="46">
        <v>63830643</v>
      </c>
      <c r="F26" s="46">
        <v>56225772</v>
      </c>
      <c r="G26" s="47">
        <v>59261988</v>
      </c>
      <c r="H26" s="48">
        <v>62462100</v>
      </c>
      <c r="I26" s="25">
        <f t="shared" si="0"/>
        <v>-11.914138167149591</v>
      </c>
      <c r="J26" s="26">
        <f t="shared" si="1"/>
        <v>-0.7198432952515432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37339992</v>
      </c>
      <c r="D31" s="43">
        <v>22024922</v>
      </c>
      <c r="E31" s="43">
        <v>19303448</v>
      </c>
      <c r="F31" s="43">
        <v>16845684</v>
      </c>
      <c r="G31" s="44">
        <v>17755368</v>
      </c>
      <c r="H31" s="45">
        <v>18714132</v>
      </c>
      <c r="I31" s="38">
        <f t="shared" si="0"/>
        <v>-12.732253843976471</v>
      </c>
      <c r="J31" s="23">
        <f t="shared" si="1"/>
        <v>-1.0281702321237818</v>
      </c>
      <c r="K31" s="2"/>
    </row>
    <row r="32" spans="1:11" ht="12.75">
      <c r="A32" s="9"/>
      <c r="B32" s="21" t="s">
        <v>31</v>
      </c>
      <c r="C32" s="43">
        <v>61222140</v>
      </c>
      <c r="D32" s="43">
        <v>52359831</v>
      </c>
      <c r="E32" s="43">
        <v>44527195</v>
      </c>
      <c r="F32" s="43">
        <v>39380088</v>
      </c>
      <c r="G32" s="44">
        <v>41506620</v>
      </c>
      <c r="H32" s="45">
        <v>43747968</v>
      </c>
      <c r="I32" s="38">
        <f t="shared" si="0"/>
        <v>-11.559468320427547</v>
      </c>
      <c r="J32" s="23">
        <f t="shared" si="1"/>
        <v>-0.5867704084055125</v>
      </c>
      <c r="K32" s="2"/>
    </row>
    <row r="33" spans="1:11" ht="13.5" thickBot="1">
      <c r="A33" s="9"/>
      <c r="B33" s="39" t="s">
        <v>38</v>
      </c>
      <c r="C33" s="59">
        <v>98562132</v>
      </c>
      <c r="D33" s="59">
        <v>74384753</v>
      </c>
      <c r="E33" s="59">
        <v>63830643</v>
      </c>
      <c r="F33" s="59">
        <v>56225772</v>
      </c>
      <c r="G33" s="60">
        <v>59261988</v>
      </c>
      <c r="H33" s="61">
        <v>62462100</v>
      </c>
      <c r="I33" s="40">
        <f t="shared" si="0"/>
        <v>-11.914138167149591</v>
      </c>
      <c r="J33" s="41">
        <f t="shared" si="1"/>
        <v>-0.7198432952515432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87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178842552</v>
      </c>
      <c r="D9" s="43">
        <v>197267138</v>
      </c>
      <c r="E9" s="43">
        <v>185301211</v>
      </c>
      <c r="F9" s="43">
        <v>213701748</v>
      </c>
      <c r="G9" s="44">
        <v>226523796</v>
      </c>
      <c r="H9" s="45">
        <v>240115272</v>
      </c>
      <c r="I9" s="22">
        <f>IF($E9=0,0,(($F9/$E9)-1)*100)</f>
        <v>15.326687206593604</v>
      </c>
      <c r="J9" s="23">
        <f>IF($E9=0,0,((($H9/$E9)^(1/3))-1)*100)</f>
        <v>9.021923946434018</v>
      </c>
      <c r="K9" s="2"/>
    </row>
    <row r="10" spans="1:11" ht="12.75">
      <c r="A10" s="5"/>
      <c r="B10" s="21" t="s">
        <v>18</v>
      </c>
      <c r="C10" s="43">
        <v>711781488</v>
      </c>
      <c r="D10" s="43">
        <v>792945316</v>
      </c>
      <c r="E10" s="43">
        <v>654033937</v>
      </c>
      <c r="F10" s="43">
        <v>730103412</v>
      </c>
      <c r="G10" s="44">
        <v>802783788</v>
      </c>
      <c r="H10" s="45">
        <v>865039968</v>
      </c>
      <c r="I10" s="22">
        <f aca="true" t="shared" si="0" ref="I10:I33">IF($E10=0,0,(($F10/$E10)-1)*100)</f>
        <v>11.630814656029088</v>
      </c>
      <c r="J10" s="23">
        <f aca="true" t="shared" si="1" ref="J10:J33">IF($E10=0,0,((($H10/$E10)^(1/3))-1)*100)</f>
        <v>9.76872758877736</v>
      </c>
      <c r="K10" s="2"/>
    </row>
    <row r="11" spans="1:11" ht="12.75">
      <c r="A11" s="9"/>
      <c r="B11" s="24" t="s">
        <v>19</v>
      </c>
      <c r="C11" s="46">
        <v>890624040</v>
      </c>
      <c r="D11" s="46">
        <v>990212454</v>
      </c>
      <c r="E11" s="46">
        <v>839335148</v>
      </c>
      <c r="F11" s="46">
        <v>943805160</v>
      </c>
      <c r="G11" s="47">
        <v>1029307584</v>
      </c>
      <c r="H11" s="48">
        <v>1105155240</v>
      </c>
      <c r="I11" s="25">
        <f t="shared" si="0"/>
        <v>12.446757680639875</v>
      </c>
      <c r="J11" s="26">
        <f t="shared" si="1"/>
        <v>9.604728948456941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264463440</v>
      </c>
      <c r="D13" s="43">
        <v>242773512</v>
      </c>
      <c r="E13" s="43">
        <v>228135309</v>
      </c>
      <c r="F13" s="43">
        <v>274982952</v>
      </c>
      <c r="G13" s="44">
        <v>294077808</v>
      </c>
      <c r="H13" s="45">
        <v>314130420</v>
      </c>
      <c r="I13" s="22">
        <f t="shared" si="0"/>
        <v>20.535025115292438</v>
      </c>
      <c r="J13" s="23">
        <f t="shared" si="1"/>
        <v>11.251488214746264</v>
      </c>
      <c r="K13" s="2"/>
    </row>
    <row r="14" spans="1:11" ht="12.75">
      <c r="A14" s="5"/>
      <c r="B14" s="21" t="s">
        <v>22</v>
      </c>
      <c r="C14" s="43">
        <v>29421384</v>
      </c>
      <c r="D14" s="43">
        <v>13721384</v>
      </c>
      <c r="E14" s="43">
        <v>13721386</v>
      </c>
      <c r="F14" s="43">
        <v>18300636</v>
      </c>
      <c r="G14" s="44">
        <v>19142472</v>
      </c>
      <c r="H14" s="45">
        <v>20023020</v>
      </c>
      <c r="I14" s="22">
        <f t="shared" si="0"/>
        <v>33.37308636314145</v>
      </c>
      <c r="J14" s="23">
        <f t="shared" si="1"/>
        <v>13.425455794432818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132056832</v>
      </c>
      <c r="D16" s="43">
        <v>168070182</v>
      </c>
      <c r="E16" s="43">
        <v>188717228</v>
      </c>
      <c r="F16" s="43">
        <v>216200004</v>
      </c>
      <c r="G16" s="44">
        <v>247819992</v>
      </c>
      <c r="H16" s="45">
        <v>287601996</v>
      </c>
      <c r="I16" s="22">
        <f t="shared" si="0"/>
        <v>14.56293963792219</v>
      </c>
      <c r="J16" s="23">
        <f t="shared" si="1"/>
        <v>15.078303018569827</v>
      </c>
      <c r="K16" s="2"/>
    </row>
    <row r="17" spans="1:11" ht="12.75">
      <c r="A17" s="5"/>
      <c r="B17" s="21" t="s">
        <v>24</v>
      </c>
      <c r="C17" s="43">
        <v>461422704</v>
      </c>
      <c r="D17" s="43">
        <v>556967137</v>
      </c>
      <c r="E17" s="43">
        <v>500876447</v>
      </c>
      <c r="F17" s="43">
        <v>435073656</v>
      </c>
      <c r="G17" s="44">
        <v>463288680</v>
      </c>
      <c r="H17" s="45">
        <v>479069436</v>
      </c>
      <c r="I17" s="29">
        <f t="shared" si="0"/>
        <v>-13.137529503358735</v>
      </c>
      <c r="J17" s="30">
        <f t="shared" si="1"/>
        <v>-1.4728429993101977</v>
      </c>
      <c r="K17" s="2"/>
    </row>
    <row r="18" spans="1:11" ht="12.75">
      <c r="A18" s="5"/>
      <c r="B18" s="24" t="s">
        <v>25</v>
      </c>
      <c r="C18" s="46">
        <v>887364360</v>
      </c>
      <c r="D18" s="46">
        <v>981532215</v>
      </c>
      <c r="E18" s="46">
        <v>931450370</v>
      </c>
      <c r="F18" s="46">
        <v>944557248</v>
      </c>
      <c r="G18" s="47">
        <v>1024328952</v>
      </c>
      <c r="H18" s="48">
        <v>1100824872</v>
      </c>
      <c r="I18" s="25">
        <f t="shared" si="0"/>
        <v>1.4071472213811997</v>
      </c>
      <c r="J18" s="26">
        <f t="shared" si="1"/>
        <v>5.72706378354062</v>
      </c>
      <c r="K18" s="2"/>
    </row>
    <row r="19" spans="1:11" ht="23.25" customHeight="1">
      <c r="A19" s="31"/>
      <c r="B19" s="32" t="s">
        <v>26</v>
      </c>
      <c r="C19" s="52">
        <v>3259680</v>
      </c>
      <c r="D19" s="52">
        <v>8680239</v>
      </c>
      <c r="E19" s="52">
        <v>-92115222</v>
      </c>
      <c r="F19" s="53">
        <v>-752088</v>
      </c>
      <c r="G19" s="54">
        <v>4978632</v>
      </c>
      <c r="H19" s="55">
        <v>4330368</v>
      </c>
      <c r="I19" s="33">
        <f t="shared" si="0"/>
        <v>-99.18353559414969</v>
      </c>
      <c r="J19" s="34">
        <f t="shared" si="1"/>
        <v>-136.09090734261795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63148524</v>
      </c>
      <c r="D22" s="43">
        <v>73148519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20964516</v>
      </c>
      <c r="D23" s="43">
        <v>15304623</v>
      </c>
      <c r="E23" s="43">
        <v>6028761</v>
      </c>
      <c r="F23" s="43">
        <v>6845532</v>
      </c>
      <c r="G23" s="44">
        <v>427284</v>
      </c>
      <c r="H23" s="45">
        <v>570012</v>
      </c>
      <c r="I23" s="38">
        <f t="shared" si="0"/>
        <v>13.547908102510608</v>
      </c>
      <c r="J23" s="23">
        <f t="shared" si="1"/>
        <v>-54.443329410827836</v>
      </c>
      <c r="K23" s="2"/>
    </row>
    <row r="24" spans="1:11" ht="12.75">
      <c r="A24" s="9"/>
      <c r="B24" s="21" t="s">
        <v>30</v>
      </c>
      <c r="C24" s="43">
        <v>262257420</v>
      </c>
      <c r="D24" s="43">
        <v>254495971</v>
      </c>
      <c r="E24" s="43">
        <v>182361527</v>
      </c>
      <c r="F24" s="43">
        <v>195850064</v>
      </c>
      <c r="G24" s="44">
        <v>198557352</v>
      </c>
      <c r="H24" s="45">
        <v>212776296</v>
      </c>
      <c r="I24" s="38">
        <f t="shared" si="0"/>
        <v>7.396591387392792</v>
      </c>
      <c r="J24" s="23">
        <f t="shared" si="1"/>
        <v>5.276153372860559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346370460</v>
      </c>
      <c r="D26" s="46">
        <v>342949113</v>
      </c>
      <c r="E26" s="46">
        <v>188390288</v>
      </c>
      <c r="F26" s="46">
        <v>202695596</v>
      </c>
      <c r="G26" s="47">
        <v>198984636</v>
      </c>
      <c r="H26" s="48">
        <v>213346308</v>
      </c>
      <c r="I26" s="25">
        <f t="shared" si="0"/>
        <v>7.5934423965634545</v>
      </c>
      <c r="J26" s="26">
        <f t="shared" si="1"/>
        <v>4.2338727159538125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179458212</v>
      </c>
      <c r="D28" s="43">
        <v>194137787</v>
      </c>
      <c r="E28" s="43">
        <v>-27119530</v>
      </c>
      <c r="F28" s="43">
        <v>162978764</v>
      </c>
      <c r="G28" s="44">
        <v>114323088</v>
      </c>
      <c r="H28" s="45">
        <v>119406348</v>
      </c>
      <c r="I28" s="38">
        <f t="shared" si="0"/>
        <v>-700.9645594890471</v>
      </c>
      <c r="J28" s="23">
        <f t="shared" si="1"/>
        <v>-263.9010562597276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166912248</v>
      </c>
      <c r="D32" s="43">
        <v>149311621</v>
      </c>
      <c r="E32" s="43">
        <v>44027180</v>
      </c>
      <c r="F32" s="43">
        <v>39816828</v>
      </c>
      <c r="G32" s="44">
        <v>84861552</v>
      </c>
      <c r="H32" s="45">
        <v>94539960</v>
      </c>
      <c r="I32" s="38">
        <f t="shared" si="0"/>
        <v>-9.563074446285224</v>
      </c>
      <c r="J32" s="23">
        <f t="shared" si="1"/>
        <v>29.012417994338</v>
      </c>
      <c r="K32" s="2"/>
    </row>
    <row r="33" spans="1:11" ht="13.5" thickBot="1">
      <c r="A33" s="9"/>
      <c r="B33" s="39" t="s">
        <v>38</v>
      </c>
      <c r="C33" s="59">
        <v>346370460</v>
      </c>
      <c r="D33" s="59">
        <v>343449408</v>
      </c>
      <c r="E33" s="59">
        <v>16907650</v>
      </c>
      <c r="F33" s="59">
        <v>202795592</v>
      </c>
      <c r="G33" s="60">
        <v>199184640</v>
      </c>
      <c r="H33" s="61">
        <v>213946308</v>
      </c>
      <c r="I33" s="40">
        <f t="shared" si="0"/>
        <v>1099.430979467874</v>
      </c>
      <c r="J33" s="41">
        <f t="shared" si="1"/>
        <v>133.02750349719835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88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131746423</v>
      </c>
      <c r="D8" s="43">
        <v>131746423</v>
      </c>
      <c r="E8" s="43">
        <v>115300823</v>
      </c>
      <c r="F8" s="43">
        <v>124374524</v>
      </c>
      <c r="G8" s="44">
        <v>130095752</v>
      </c>
      <c r="H8" s="45">
        <v>136080156</v>
      </c>
      <c r="I8" s="22">
        <f>IF($E8=0,0,(($F8/$E8)-1)*100)</f>
        <v>7.869589100851426</v>
      </c>
      <c r="J8" s="23">
        <f>IF($E8=0,0,((($H8/$E8)^(1/3))-1)*100)</f>
        <v>5.6787003779959155</v>
      </c>
      <c r="K8" s="2"/>
    </row>
    <row r="9" spans="1:11" ht="12.75">
      <c r="A9" s="5"/>
      <c r="B9" s="21" t="s">
        <v>17</v>
      </c>
      <c r="C9" s="43">
        <v>161419547</v>
      </c>
      <c r="D9" s="43">
        <v>161419547</v>
      </c>
      <c r="E9" s="43">
        <v>126135439</v>
      </c>
      <c r="F9" s="43">
        <v>182864643</v>
      </c>
      <c r="G9" s="44">
        <v>188494344</v>
      </c>
      <c r="H9" s="45">
        <v>197165083</v>
      </c>
      <c r="I9" s="22">
        <f>IF($E9=0,0,(($F9/$E9)-1)*100)</f>
        <v>44.97483375786244</v>
      </c>
      <c r="J9" s="23">
        <f>IF($E9=0,0,((($H9/$E9)^(1/3))-1)*100)</f>
        <v>16.055117146252364</v>
      </c>
      <c r="K9" s="2"/>
    </row>
    <row r="10" spans="1:11" ht="12.75">
      <c r="A10" s="5"/>
      <c r="B10" s="21" t="s">
        <v>18</v>
      </c>
      <c r="C10" s="43">
        <v>96009793</v>
      </c>
      <c r="D10" s="43">
        <v>99175863</v>
      </c>
      <c r="E10" s="43">
        <v>90611107</v>
      </c>
      <c r="F10" s="43">
        <v>99474745</v>
      </c>
      <c r="G10" s="44">
        <v>109178075</v>
      </c>
      <c r="H10" s="45">
        <v>114200266</v>
      </c>
      <c r="I10" s="22">
        <f aca="true" t="shared" si="0" ref="I10:I33">IF($E10=0,0,(($F10/$E10)-1)*100)</f>
        <v>9.782065679873009</v>
      </c>
      <c r="J10" s="23">
        <f aca="true" t="shared" si="1" ref="J10:J33">IF($E10=0,0,((($H10/$E10)^(1/3))-1)*100)</f>
        <v>8.017774795878463</v>
      </c>
      <c r="K10" s="2"/>
    </row>
    <row r="11" spans="1:11" ht="12.75">
      <c r="A11" s="9"/>
      <c r="B11" s="24" t="s">
        <v>19</v>
      </c>
      <c r="C11" s="46">
        <v>389175763</v>
      </c>
      <c r="D11" s="46">
        <v>392341833</v>
      </c>
      <c r="E11" s="46">
        <v>332047369</v>
      </c>
      <c r="F11" s="46">
        <v>406713912</v>
      </c>
      <c r="G11" s="47">
        <v>427768171</v>
      </c>
      <c r="H11" s="48">
        <v>447445505</v>
      </c>
      <c r="I11" s="25">
        <f t="shared" si="0"/>
        <v>22.486714237449657</v>
      </c>
      <c r="J11" s="26">
        <f t="shared" si="1"/>
        <v>10.453640701094514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144230059</v>
      </c>
      <c r="D13" s="43">
        <v>136287275</v>
      </c>
      <c r="E13" s="43">
        <v>128478940</v>
      </c>
      <c r="F13" s="43">
        <v>140358256</v>
      </c>
      <c r="G13" s="44">
        <v>133429059</v>
      </c>
      <c r="H13" s="45">
        <v>139566795</v>
      </c>
      <c r="I13" s="22">
        <f t="shared" si="0"/>
        <v>9.24611924724783</v>
      </c>
      <c r="J13" s="23">
        <f t="shared" si="1"/>
        <v>2.7976974057554616</v>
      </c>
      <c r="K13" s="2"/>
    </row>
    <row r="14" spans="1:11" ht="12.75">
      <c r="A14" s="5"/>
      <c r="B14" s="21" t="s">
        <v>22</v>
      </c>
      <c r="C14" s="43">
        <v>14400000</v>
      </c>
      <c r="D14" s="43">
        <v>14400000</v>
      </c>
      <c r="E14" s="43">
        <v>2837929</v>
      </c>
      <c r="F14" s="43">
        <v>9000000</v>
      </c>
      <c r="G14" s="44">
        <v>9414000</v>
      </c>
      <c r="H14" s="45">
        <v>9847044</v>
      </c>
      <c r="I14" s="22">
        <f t="shared" si="0"/>
        <v>217.13266963338404</v>
      </c>
      <c r="J14" s="23">
        <f t="shared" si="1"/>
        <v>51.391485643166554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111357661</v>
      </c>
      <c r="D16" s="43">
        <v>99357661</v>
      </c>
      <c r="E16" s="43">
        <v>98433057</v>
      </c>
      <c r="F16" s="43">
        <v>115000000</v>
      </c>
      <c r="G16" s="44">
        <v>120952129</v>
      </c>
      <c r="H16" s="45">
        <v>127113927</v>
      </c>
      <c r="I16" s="22">
        <f t="shared" si="0"/>
        <v>16.830670005504356</v>
      </c>
      <c r="J16" s="23">
        <f t="shared" si="1"/>
        <v>8.897369106315622</v>
      </c>
      <c r="K16" s="2"/>
    </row>
    <row r="17" spans="1:11" ht="12.75">
      <c r="A17" s="5"/>
      <c r="B17" s="21" t="s">
        <v>24</v>
      </c>
      <c r="C17" s="43">
        <v>161425705</v>
      </c>
      <c r="D17" s="43">
        <v>150563622</v>
      </c>
      <c r="E17" s="43">
        <v>96213642</v>
      </c>
      <c r="F17" s="43">
        <v>155715217</v>
      </c>
      <c r="G17" s="44">
        <v>166063517</v>
      </c>
      <c r="H17" s="45">
        <v>174162449</v>
      </c>
      <c r="I17" s="29">
        <f t="shared" si="0"/>
        <v>61.843179161641125</v>
      </c>
      <c r="J17" s="30">
        <f t="shared" si="1"/>
        <v>21.872566272783867</v>
      </c>
      <c r="K17" s="2"/>
    </row>
    <row r="18" spans="1:11" ht="12.75">
      <c r="A18" s="5"/>
      <c r="B18" s="24" t="s">
        <v>25</v>
      </c>
      <c r="C18" s="46">
        <v>431413425</v>
      </c>
      <c r="D18" s="46">
        <v>400608558</v>
      </c>
      <c r="E18" s="46">
        <v>325963568</v>
      </c>
      <c r="F18" s="46">
        <v>420073473</v>
      </c>
      <c r="G18" s="47">
        <v>429858705</v>
      </c>
      <c r="H18" s="48">
        <v>450690215</v>
      </c>
      <c r="I18" s="25">
        <f t="shared" si="0"/>
        <v>28.871295518522476</v>
      </c>
      <c r="J18" s="26">
        <f t="shared" si="1"/>
        <v>11.404573945921626</v>
      </c>
      <c r="K18" s="2"/>
    </row>
    <row r="19" spans="1:11" ht="23.25" customHeight="1">
      <c r="A19" s="31"/>
      <c r="B19" s="32" t="s">
        <v>26</v>
      </c>
      <c r="C19" s="52">
        <v>-42237662</v>
      </c>
      <c r="D19" s="52">
        <v>-8266725</v>
      </c>
      <c r="E19" s="52">
        <v>6083801</v>
      </c>
      <c r="F19" s="53">
        <v>-13359561</v>
      </c>
      <c r="G19" s="54">
        <v>-2090534</v>
      </c>
      <c r="H19" s="55">
        <v>-3244710</v>
      </c>
      <c r="I19" s="33">
        <f t="shared" si="0"/>
        <v>-319.59234038062715</v>
      </c>
      <c r="J19" s="34">
        <f t="shared" si="1"/>
        <v>-181.096161016531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67524000</v>
      </c>
      <c r="D23" s="43">
        <v>48429775</v>
      </c>
      <c r="E23" s="43">
        <v>32848695</v>
      </c>
      <c r="F23" s="43">
        <v>83950000</v>
      </c>
      <c r="G23" s="44">
        <v>84056560</v>
      </c>
      <c r="H23" s="45">
        <v>87923162</v>
      </c>
      <c r="I23" s="38">
        <f t="shared" si="0"/>
        <v>155.56570816587993</v>
      </c>
      <c r="J23" s="23">
        <f t="shared" si="1"/>
        <v>38.84440781563707</v>
      </c>
      <c r="K23" s="2"/>
    </row>
    <row r="24" spans="1:11" ht="12.75">
      <c r="A24" s="9"/>
      <c r="B24" s="21" t="s">
        <v>30</v>
      </c>
      <c r="C24" s="43">
        <v>57968000</v>
      </c>
      <c r="D24" s="43">
        <v>59947101</v>
      </c>
      <c r="E24" s="43">
        <v>40498353</v>
      </c>
      <c r="F24" s="43">
        <v>14810000</v>
      </c>
      <c r="G24" s="44">
        <v>15841670</v>
      </c>
      <c r="H24" s="45">
        <v>16570388</v>
      </c>
      <c r="I24" s="38">
        <f t="shared" si="0"/>
        <v>-63.430611610304254</v>
      </c>
      <c r="J24" s="23">
        <f t="shared" si="1"/>
        <v>-25.76105833593224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125492000</v>
      </c>
      <c r="D26" s="46">
        <v>108376876</v>
      </c>
      <c r="E26" s="46">
        <v>73347048</v>
      </c>
      <c r="F26" s="46">
        <v>98760000</v>
      </c>
      <c r="G26" s="47">
        <v>99898230</v>
      </c>
      <c r="H26" s="48">
        <v>104493550</v>
      </c>
      <c r="I26" s="25">
        <f t="shared" si="0"/>
        <v>34.647545733537896</v>
      </c>
      <c r="J26" s="26">
        <f t="shared" si="1"/>
        <v>12.521526371565361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20750000</v>
      </c>
      <c r="D29" s="43">
        <v>24855964</v>
      </c>
      <c r="E29" s="43">
        <v>9151608</v>
      </c>
      <c r="F29" s="43">
        <v>20060000</v>
      </c>
      <c r="G29" s="44">
        <v>20982760</v>
      </c>
      <c r="H29" s="45">
        <v>21947967</v>
      </c>
      <c r="I29" s="38">
        <f t="shared" si="0"/>
        <v>119.19645159626593</v>
      </c>
      <c r="J29" s="23">
        <f t="shared" si="1"/>
        <v>33.854290503563476</v>
      </c>
      <c r="K29" s="2"/>
    </row>
    <row r="30" spans="1:11" ht="12.75">
      <c r="A30" s="9"/>
      <c r="B30" s="21" t="s">
        <v>36</v>
      </c>
      <c r="C30" s="43">
        <v>20000000</v>
      </c>
      <c r="D30" s="43">
        <v>12719721</v>
      </c>
      <c r="E30" s="43">
        <v>9715789</v>
      </c>
      <c r="F30" s="43">
        <v>2000000</v>
      </c>
      <c r="G30" s="44">
        <v>2615000</v>
      </c>
      <c r="H30" s="45">
        <v>2735290</v>
      </c>
      <c r="I30" s="38">
        <f t="shared" si="0"/>
        <v>-79.41495024233235</v>
      </c>
      <c r="J30" s="23">
        <f t="shared" si="1"/>
        <v>-34.459698577271915</v>
      </c>
      <c r="K30" s="2"/>
    </row>
    <row r="31" spans="1:11" ht="12.75">
      <c r="A31" s="9"/>
      <c r="B31" s="21" t="s">
        <v>37</v>
      </c>
      <c r="C31" s="43">
        <v>28173000</v>
      </c>
      <c r="D31" s="43">
        <v>27601877</v>
      </c>
      <c r="E31" s="43">
        <v>24591099</v>
      </c>
      <c r="F31" s="43">
        <v>29175000</v>
      </c>
      <c r="G31" s="44">
        <v>33539990</v>
      </c>
      <c r="H31" s="45">
        <v>35082830</v>
      </c>
      <c r="I31" s="38">
        <f t="shared" si="0"/>
        <v>18.64048857678138</v>
      </c>
      <c r="J31" s="23">
        <f t="shared" si="1"/>
        <v>12.574206281708111</v>
      </c>
      <c r="K31" s="2"/>
    </row>
    <row r="32" spans="1:11" ht="12.75">
      <c r="A32" s="9"/>
      <c r="B32" s="21" t="s">
        <v>31</v>
      </c>
      <c r="C32" s="43">
        <v>56569000</v>
      </c>
      <c r="D32" s="43">
        <v>43497268</v>
      </c>
      <c r="E32" s="43">
        <v>30506270</v>
      </c>
      <c r="F32" s="43">
        <v>50950000</v>
      </c>
      <c r="G32" s="44">
        <v>49036480</v>
      </c>
      <c r="H32" s="45">
        <v>51292159</v>
      </c>
      <c r="I32" s="38">
        <f t="shared" si="0"/>
        <v>67.01484645615474</v>
      </c>
      <c r="J32" s="23">
        <f t="shared" si="1"/>
        <v>18.910614482886757</v>
      </c>
      <c r="K32" s="2"/>
    </row>
    <row r="33" spans="1:11" ht="13.5" thickBot="1">
      <c r="A33" s="9"/>
      <c r="B33" s="39" t="s">
        <v>38</v>
      </c>
      <c r="C33" s="59">
        <v>125492000</v>
      </c>
      <c r="D33" s="59">
        <v>108674830</v>
      </c>
      <c r="E33" s="59">
        <v>73964766</v>
      </c>
      <c r="F33" s="59">
        <v>102185000</v>
      </c>
      <c r="G33" s="60">
        <v>106174230</v>
      </c>
      <c r="H33" s="61">
        <v>111058246</v>
      </c>
      <c r="I33" s="40">
        <f t="shared" si="0"/>
        <v>38.15361762923715</v>
      </c>
      <c r="J33" s="41">
        <f t="shared" si="1"/>
        <v>14.5096201874366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89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23023060</v>
      </c>
      <c r="D8" s="43">
        <v>23023060</v>
      </c>
      <c r="E8" s="43">
        <v>29365636</v>
      </c>
      <c r="F8" s="43">
        <v>23573023</v>
      </c>
      <c r="G8" s="44">
        <v>33788080</v>
      </c>
      <c r="H8" s="45">
        <v>35351575</v>
      </c>
      <c r="I8" s="22">
        <f>IF($E8=0,0,(($F8/$E8)-1)*100)</f>
        <v>-19.725821705342938</v>
      </c>
      <c r="J8" s="23">
        <f>IF($E8=0,0,((($H8/$E8)^(1/3))-1)*100)</f>
        <v>6.379134377065365</v>
      </c>
      <c r="K8" s="2"/>
    </row>
    <row r="9" spans="1:11" ht="12.75">
      <c r="A9" s="5"/>
      <c r="B9" s="21" t="s">
        <v>17</v>
      </c>
      <c r="C9" s="43">
        <v>2100000</v>
      </c>
      <c r="D9" s="43">
        <v>2100000</v>
      </c>
      <c r="E9" s="43">
        <v>2850725</v>
      </c>
      <c r="F9" s="43">
        <v>3299864</v>
      </c>
      <c r="G9" s="44">
        <v>3448000</v>
      </c>
      <c r="H9" s="45">
        <v>3604000</v>
      </c>
      <c r="I9" s="22">
        <f>IF($E9=0,0,(($F9/$E9)-1)*100)</f>
        <v>15.75525524208754</v>
      </c>
      <c r="J9" s="23">
        <f>IF($E9=0,0,((($H9/$E9)^(1/3))-1)*100)</f>
        <v>8.129240531542493</v>
      </c>
      <c r="K9" s="2"/>
    </row>
    <row r="10" spans="1:11" ht="12.75">
      <c r="A10" s="5"/>
      <c r="B10" s="21" t="s">
        <v>18</v>
      </c>
      <c r="C10" s="43">
        <v>209508119</v>
      </c>
      <c r="D10" s="43">
        <v>136278384</v>
      </c>
      <c r="E10" s="43">
        <v>235972544</v>
      </c>
      <c r="F10" s="43">
        <v>141185451</v>
      </c>
      <c r="G10" s="44">
        <v>279904049</v>
      </c>
      <c r="H10" s="45">
        <v>291766795</v>
      </c>
      <c r="I10" s="22">
        <f aca="true" t="shared" si="0" ref="I10:I33">IF($E10=0,0,(($F10/$E10)-1)*100)</f>
        <v>-40.16869564282869</v>
      </c>
      <c r="J10" s="23">
        <f aca="true" t="shared" si="1" ref="J10:J33">IF($E10=0,0,((($H10/$E10)^(1/3))-1)*100)</f>
        <v>7.330906338727883</v>
      </c>
      <c r="K10" s="2"/>
    </row>
    <row r="11" spans="1:11" ht="12.75">
      <c r="A11" s="9"/>
      <c r="B11" s="24" t="s">
        <v>19</v>
      </c>
      <c r="C11" s="46">
        <v>234631179</v>
      </c>
      <c r="D11" s="46">
        <v>161401444</v>
      </c>
      <c r="E11" s="46">
        <v>268188905</v>
      </c>
      <c r="F11" s="46">
        <v>168058338</v>
      </c>
      <c r="G11" s="47">
        <v>317140129</v>
      </c>
      <c r="H11" s="48">
        <v>330722370</v>
      </c>
      <c r="I11" s="25">
        <f t="shared" si="0"/>
        <v>-37.33583497796078</v>
      </c>
      <c r="J11" s="26">
        <f t="shared" si="1"/>
        <v>7.236077888174042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77459293</v>
      </c>
      <c r="D13" s="43">
        <v>77893790</v>
      </c>
      <c r="E13" s="43">
        <v>77908826</v>
      </c>
      <c r="F13" s="43">
        <v>84552343</v>
      </c>
      <c r="G13" s="44">
        <v>86463715</v>
      </c>
      <c r="H13" s="45">
        <v>90441052</v>
      </c>
      <c r="I13" s="22">
        <f t="shared" si="0"/>
        <v>8.52729702280457</v>
      </c>
      <c r="J13" s="23">
        <f t="shared" si="1"/>
        <v>5.097644319156824</v>
      </c>
      <c r="K13" s="2"/>
    </row>
    <row r="14" spans="1:11" ht="12.75">
      <c r="A14" s="5"/>
      <c r="B14" s="21" t="s">
        <v>22</v>
      </c>
      <c r="C14" s="43">
        <v>1578000</v>
      </c>
      <c r="D14" s="43">
        <v>2000000</v>
      </c>
      <c r="E14" s="43">
        <v>2207286</v>
      </c>
      <c r="F14" s="43">
        <v>2090000</v>
      </c>
      <c r="G14" s="44">
        <v>2186140</v>
      </c>
      <c r="H14" s="45">
        <v>2286702</v>
      </c>
      <c r="I14" s="22">
        <f t="shared" si="0"/>
        <v>-5.313584193439369</v>
      </c>
      <c r="J14" s="23">
        <f t="shared" si="1"/>
        <v>1.1851984133326887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165050059</v>
      </c>
      <c r="D17" s="43">
        <v>96584765</v>
      </c>
      <c r="E17" s="43">
        <v>96377561</v>
      </c>
      <c r="F17" s="43">
        <v>87440456</v>
      </c>
      <c r="G17" s="44">
        <v>119872879</v>
      </c>
      <c r="H17" s="45">
        <v>125387038</v>
      </c>
      <c r="I17" s="29">
        <f t="shared" si="0"/>
        <v>-9.273014285970572</v>
      </c>
      <c r="J17" s="30">
        <f t="shared" si="1"/>
        <v>9.167216560776836</v>
      </c>
      <c r="K17" s="2"/>
    </row>
    <row r="18" spans="1:11" ht="12.75">
      <c r="A18" s="5"/>
      <c r="B18" s="24" t="s">
        <v>25</v>
      </c>
      <c r="C18" s="46">
        <v>244087352</v>
      </c>
      <c r="D18" s="46">
        <v>176478555</v>
      </c>
      <c r="E18" s="46">
        <v>176493673</v>
      </c>
      <c r="F18" s="46">
        <v>174082799</v>
      </c>
      <c r="G18" s="47">
        <v>208522734</v>
      </c>
      <c r="H18" s="48">
        <v>218114792</v>
      </c>
      <c r="I18" s="25">
        <f t="shared" si="0"/>
        <v>-1.3659832440565678</v>
      </c>
      <c r="J18" s="26">
        <f t="shared" si="1"/>
        <v>7.312915167596312</v>
      </c>
      <c r="K18" s="2"/>
    </row>
    <row r="19" spans="1:11" ht="23.25" customHeight="1">
      <c r="A19" s="31"/>
      <c r="B19" s="32" t="s">
        <v>26</v>
      </c>
      <c r="C19" s="52">
        <v>-9456173</v>
      </c>
      <c r="D19" s="52">
        <v>-15077111</v>
      </c>
      <c r="E19" s="52">
        <v>91695232</v>
      </c>
      <c r="F19" s="53">
        <v>-6024461</v>
      </c>
      <c r="G19" s="54">
        <v>108617395</v>
      </c>
      <c r="H19" s="55">
        <v>112607578</v>
      </c>
      <c r="I19" s="33">
        <f t="shared" si="0"/>
        <v>-106.57009188874729</v>
      </c>
      <c r="J19" s="34">
        <f t="shared" si="1"/>
        <v>7.0878718598402335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44978829</v>
      </c>
      <c r="D23" s="43">
        <v>43130174</v>
      </c>
      <c r="E23" s="43">
        <v>58718946</v>
      </c>
      <c r="F23" s="43">
        <v>30177304</v>
      </c>
      <c r="G23" s="44">
        <v>20165022</v>
      </c>
      <c r="H23" s="45">
        <v>21092615</v>
      </c>
      <c r="I23" s="38">
        <f t="shared" si="0"/>
        <v>-48.607211035429685</v>
      </c>
      <c r="J23" s="23">
        <f t="shared" si="1"/>
        <v>-28.914003135708477</v>
      </c>
      <c r="K23" s="2"/>
    </row>
    <row r="24" spans="1:11" ht="12.75">
      <c r="A24" s="9"/>
      <c r="B24" s="21" t="s">
        <v>30</v>
      </c>
      <c r="C24" s="43">
        <v>33317001</v>
      </c>
      <c r="D24" s="43">
        <v>33317000</v>
      </c>
      <c r="E24" s="43">
        <v>88435667</v>
      </c>
      <c r="F24" s="43">
        <v>26759002</v>
      </c>
      <c r="G24" s="44">
        <v>22826541</v>
      </c>
      <c r="H24" s="45">
        <v>23876562</v>
      </c>
      <c r="I24" s="38">
        <f t="shared" si="0"/>
        <v>-69.74184409102722</v>
      </c>
      <c r="J24" s="23">
        <f t="shared" si="1"/>
        <v>-35.36792303139528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78295830</v>
      </c>
      <c r="D26" s="46">
        <v>76447174</v>
      </c>
      <c r="E26" s="46">
        <v>147154613</v>
      </c>
      <c r="F26" s="46">
        <v>56936306</v>
      </c>
      <c r="G26" s="47">
        <v>42991563</v>
      </c>
      <c r="H26" s="48">
        <v>44969177</v>
      </c>
      <c r="I26" s="25">
        <f t="shared" si="0"/>
        <v>-61.30851433111377</v>
      </c>
      <c r="J26" s="26">
        <f t="shared" si="1"/>
        <v>-32.64336961013864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9761036</v>
      </c>
      <c r="F29" s="43">
        <v>5004639</v>
      </c>
      <c r="G29" s="44">
        <v>0</v>
      </c>
      <c r="H29" s="45">
        <v>0</v>
      </c>
      <c r="I29" s="38">
        <f t="shared" si="0"/>
        <v>-48.728403419473096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43832</v>
      </c>
      <c r="F30" s="43">
        <v>105000</v>
      </c>
      <c r="G30" s="44">
        <v>109830</v>
      </c>
      <c r="H30" s="45">
        <v>114883</v>
      </c>
      <c r="I30" s="38">
        <f t="shared" si="0"/>
        <v>139.5510129585691</v>
      </c>
      <c r="J30" s="23">
        <f t="shared" si="1"/>
        <v>37.87583645211943</v>
      </c>
      <c r="K30" s="2"/>
    </row>
    <row r="31" spans="1:11" ht="12.75">
      <c r="A31" s="9"/>
      <c r="B31" s="21" t="s">
        <v>37</v>
      </c>
      <c r="C31" s="43">
        <v>23088874</v>
      </c>
      <c r="D31" s="43">
        <v>20876538</v>
      </c>
      <c r="E31" s="43">
        <v>56214814</v>
      </c>
      <c r="F31" s="43">
        <v>22695021</v>
      </c>
      <c r="G31" s="44">
        <v>14276999</v>
      </c>
      <c r="H31" s="45">
        <v>14933741</v>
      </c>
      <c r="I31" s="38">
        <f t="shared" si="0"/>
        <v>-59.628042174078885</v>
      </c>
      <c r="J31" s="23">
        <f t="shared" si="1"/>
        <v>-35.71554806217028</v>
      </c>
      <c r="K31" s="2"/>
    </row>
    <row r="32" spans="1:11" ht="12.75">
      <c r="A32" s="9"/>
      <c r="B32" s="21" t="s">
        <v>31</v>
      </c>
      <c r="C32" s="43">
        <v>55206956</v>
      </c>
      <c r="D32" s="43">
        <v>55577636</v>
      </c>
      <c r="E32" s="43">
        <v>81134931</v>
      </c>
      <c r="F32" s="43">
        <v>31374024</v>
      </c>
      <c r="G32" s="44">
        <v>30688761</v>
      </c>
      <c r="H32" s="45">
        <v>32100446</v>
      </c>
      <c r="I32" s="38">
        <f t="shared" si="0"/>
        <v>-61.3310523429175</v>
      </c>
      <c r="J32" s="23">
        <f t="shared" si="1"/>
        <v>-26.587885757640485</v>
      </c>
      <c r="K32" s="2"/>
    </row>
    <row r="33" spans="1:11" ht="13.5" thickBot="1">
      <c r="A33" s="9"/>
      <c r="B33" s="39" t="s">
        <v>38</v>
      </c>
      <c r="C33" s="59">
        <v>78295830</v>
      </c>
      <c r="D33" s="59">
        <v>76454174</v>
      </c>
      <c r="E33" s="59">
        <v>147154613</v>
      </c>
      <c r="F33" s="59">
        <v>59178684</v>
      </c>
      <c r="G33" s="60">
        <v>45075590</v>
      </c>
      <c r="H33" s="61">
        <v>47149070</v>
      </c>
      <c r="I33" s="40">
        <f t="shared" si="0"/>
        <v>-59.78468986221994</v>
      </c>
      <c r="J33" s="41">
        <f t="shared" si="1"/>
        <v>-31.572120281649084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90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9977601</v>
      </c>
      <c r="D8" s="43">
        <v>9633207</v>
      </c>
      <c r="E8" s="43">
        <v>9820433</v>
      </c>
      <c r="F8" s="43">
        <v>9236767</v>
      </c>
      <c r="G8" s="44">
        <v>9661641</v>
      </c>
      <c r="H8" s="45">
        <v>10106096</v>
      </c>
      <c r="I8" s="22">
        <f>IF($E8=0,0,(($F8/$E8)-1)*100)</f>
        <v>-5.943383555490877</v>
      </c>
      <c r="J8" s="23">
        <f>IF($E8=0,0,((($H8/$E8)^(1/3))-1)*100)</f>
        <v>0.9603685934124861</v>
      </c>
      <c r="K8" s="2"/>
    </row>
    <row r="9" spans="1:11" ht="12.75">
      <c r="A9" s="5"/>
      <c r="B9" s="21" t="s">
        <v>17</v>
      </c>
      <c r="C9" s="43">
        <v>3208854</v>
      </c>
      <c r="D9" s="43">
        <v>2719365</v>
      </c>
      <c r="E9" s="43">
        <v>2692112</v>
      </c>
      <c r="F9" s="43">
        <v>2753127</v>
      </c>
      <c r="G9" s="44">
        <v>2879772</v>
      </c>
      <c r="H9" s="45">
        <v>3012240</v>
      </c>
      <c r="I9" s="22">
        <f>IF($E9=0,0,(($F9/$E9)-1)*100)</f>
        <v>2.2664361661030474</v>
      </c>
      <c r="J9" s="23">
        <f>IF($E9=0,0,((($H9/$E9)^(1/3))-1)*100)</f>
        <v>3.816284664754832</v>
      </c>
      <c r="K9" s="2"/>
    </row>
    <row r="10" spans="1:11" ht="12.75">
      <c r="A10" s="5"/>
      <c r="B10" s="21" t="s">
        <v>18</v>
      </c>
      <c r="C10" s="43">
        <v>207224493</v>
      </c>
      <c r="D10" s="43">
        <v>214889616</v>
      </c>
      <c r="E10" s="43">
        <v>212487323</v>
      </c>
      <c r="F10" s="43">
        <v>225638863</v>
      </c>
      <c r="G10" s="44">
        <v>236530096</v>
      </c>
      <c r="H10" s="45">
        <v>249382586</v>
      </c>
      <c r="I10" s="22">
        <f aca="true" t="shared" si="0" ref="I10:I33">IF($E10=0,0,(($F10/$E10)-1)*100)</f>
        <v>6.189329233537388</v>
      </c>
      <c r="J10" s="23">
        <f aca="true" t="shared" si="1" ref="J10:J33">IF($E10=0,0,((($H10/$E10)^(1/3))-1)*100)</f>
        <v>5.481840664077975</v>
      </c>
      <c r="K10" s="2"/>
    </row>
    <row r="11" spans="1:11" ht="12.75">
      <c r="A11" s="9"/>
      <c r="B11" s="24" t="s">
        <v>19</v>
      </c>
      <c r="C11" s="46">
        <v>220410948</v>
      </c>
      <c r="D11" s="46">
        <v>227242188</v>
      </c>
      <c r="E11" s="46">
        <v>224999868</v>
      </c>
      <c r="F11" s="46">
        <v>237628757</v>
      </c>
      <c r="G11" s="47">
        <v>249071509</v>
      </c>
      <c r="H11" s="48">
        <v>262500922</v>
      </c>
      <c r="I11" s="25">
        <f t="shared" si="0"/>
        <v>5.612842848423361</v>
      </c>
      <c r="J11" s="26">
        <f t="shared" si="1"/>
        <v>5.272803800042891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108979347</v>
      </c>
      <c r="D13" s="43">
        <v>103713927</v>
      </c>
      <c r="E13" s="43">
        <v>99770607</v>
      </c>
      <c r="F13" s="43">
        <v>108834364</v>
      </c>
      <c r="G13" s="44">
        <v>115636536</v>
      </c>
      <c r="H13" s="45">
        <v>122863824</v>
      </c>
      <c r="I13" s="22">
        <f t="shared" si="0"/>
        <v>9.08459642828474</v>
      </c>
      <c r="J13" s="23">
        <f t="shared" si="1"/>
        <v>7.186594094107979</v>
      </c>
      <c r="K13" s="2"/>
    </row>
    <row r="14" spans="1:11" ht="12.75">
      <c r="A14" s="5"/>
      <c r="B14" s="21" t="s">
        <v>22</v>
      </c>
      <c r="C14" s="43">
        <v>3800000</v>
      </c>
      <c r="D14" s="43">
        <v>4638000</v>
      </c>
      <c r="E14" s="43">
        <v>1904386</v>
      </c>
      <c r="F14" s="43">
        <v>2618000</v>
      </c>
      <c r="G14" s="44">
        <v>2738436</v>
      </c>
      <c r="H14" s="45">
        <v>2786544</v>
      </c>
      <c r="I14" s="22">
        <f t="shared" si="0"/>
        <v>37.47213012488015</v>
      </c>
      <c r="J14" s="23">
        <f t="shared" si="1"/>
        <v>13.52817111611515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186517596</v>
      </c>
      <c r="D17" s="43">
        <v>162424872</v>
      </c>
      <c r="E17" s="43">
        <v>129733413</v>
      </c>
      <c r="F17" s="43">
        <v>201918159</v>
      </c>
      <c r="G17" s="44">
        <v>211876728</v>
      </c>
      <c r="H17" s="45">
        <v>221311620</v>
      </c>
      <c r="I17" s="29">
        <f t="shared" si="0"/>
        <v>55.640828627548714</v>
      </c>
      <c r="J17" s="30">
        <f t="shared" si="1"/>
        <v>19.486119754378596</v>
      </c>
      <c r="K17" s="2"/>
    </row>
    <row r="18" spans="1:11" ht="12.75">
      <c r="A18" s="5"/>
      <c r="B18" s="24" t="s">
        <v>25</v>
      </c>
      <c r="C18" s="46">
        <v>299296943</v>
      </c>
      <c r="D18" s="46">
        <v>270776799</v>
      </c>
      <c r="E18" s="46">
        <v>231408406</v>
      </c>
      <c r="F18" s="46">
        <v>313370523</v>
      </c>
      <c r="G18" s="47">
        <v>330251700</v>
      </c>
      <c r="H18" s="48">
        <v>346961988</v>
      </c>
      <c r="I18" s="25">
        <f t="shared" si="0"/>
        <v>35.41881577110901</v>
      </c>
      <c r="J18" s="26">
        <f t="shared" si="1"/>
        <v>14.454864504566011</v>
      </c>
      <c r="K18" s="2"/>
    </row>
    <row r="19" spans="1:11" ht="23.25" customHeight="1">
      <c r="A19" s="31"/>
      <c r="B19" s="32" t="s">
        <v>26</v>
      </c>
      <c r="C19" s="52">
        <v>-78885995</v>
      </c>
      <c r="D19" s="52">
        <v>-43534611</v>
      </c>
      <c r="E19" s="52">
        <v>-6408538</v>
      </c>
      <c r="F19" s="53">
        <v>-75741766</v>
      </c>
      <c r="G19" s="54">
        <v>-81180191</v>
      </c>
      <c r="H19" s="55">
        <v>-84461066</v>
      </c>
      <c r="I19" s="33">
        <f t="shared" si="0"/>
        <v>1081.888380782013</v>
      </c>
      <c r="J19" s="34">
        <f t="shared" si="1"/>
        <v>136.2104996119148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44550000</v>
      </c>
      <c r="D23" s="43">
        <v>36216894</v>
      </c>
      <c r="E23" s="43">
        <v>16878933</v>
      </c>
      <c r="F23" s="43">
        <v>52495000</v>
      </c>
      <c r="G23" s="44">
        <v>0</v>
      </c>
      <c r="H23" s="45">
        <v>0</v>
      </c>
      <c r="I23" s="38">
        <f t="shared" si="0"/>
        <v>211.00899565156163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63616000</v>
      </c>
      <c r="D24" s="43">
        <v>73206009</v>
      </c>
      <c r="E24" s="43">
        <v>36118848</v>
      </c>
      <c r="F24" s="43">
        <v>43097000</v>
      </c>
      <c r="G24" s="44">
        <v>46668000</v>
      </c>
      <c r="H24" s="45">
        <v>49281000</v>
      </c>
      <c r="I24" s="38">
        <f t="shared" si="0"/>
        <v>19.319973881780506</v>
      </c>
      <c r="J24" s="23">
        <f t="shared" si="1"/>
        <v>10.912852271769857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108166000</v>
      </c>
      <c r="D26" s="46">
        <v>109422903</v>
      </c>
      <c r="E26" s="46">
        <v>52997781</v>
      </c>
      <c r="F26" s="46">
        <v>95592000</v>
      </c>
      <c r="G26" s="47">
        <v>46668000</v>
      </c>
      <c r="H26" s="48">
        <v>49281000</v>
      </c>
      <c r="I26" s="25">
        <f t="shared" si="0"/>
        <v>80.36981586078105</v>
      </c>
      <c r="J26" s="26">
        <f t="shared" si="1"/>
        <v>-2.394578358660504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1200000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6250000</v>
      </c>
      <c r="D29" s="43">
        <v>0</v>
      </c>
      <c r="E29" s="43">
        <v>0</v>
      </c>
      <c r="F29" s="43">
        <v>7000000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16272000</v>
      </c>
      <c r="D31" s="43">
        <v>28383700</v>
      </c>
      <c r="E31" s="43">
        <v>14163689</v>
      </c>
      <c r="F31" s="43">
        <v>30000000</v>
      </c>
      <c r="G31" s="44">
        <v>41268000</v>
      </c>
      <c r="H31" s="45">
        <v>43281000</v>
      </c>
      <c r="I31" s="38">
        <f t="shared" si="0"/>
        <v>111.80922568971967</v>
      </c>
      <c r="J31" s="23">
        <f t="shared" si="1"/>
        <v>45.113216357810316</v>
      </c>
      <c r="K31" s="2"/>
    </row>
    <row r="32" spans="1:11" ht="12.75">
      <c r="A32" s="9"/>
      <c r="B32" s="21" t="s">
        <v>31</v>
      </c>
      <c r="C32" s="43">
        <v>84444000</v>
      </c>
      <c r="D32" s="43">
        <v>81039203</v>
      </c>
      <c r="E32" s="43">
        <v>38859902</v>
      </c>
      <c r="F32" s="43">
        <v>58592000</v>
      </c>
      <c r="G32" s="44">
        <v>5400000</v>
      </c>
      <c r="H32" s="45">
        <v>6000000</v>
      </c>
      <c r="I32" s="38">
        <f t="shared" si="0"/>
        <v>50.77752898090171</v>
      </c>
      <c r="J32" s="23">
        <f t="shared" si="1"/>
        <v>-46.35245536322154</v>
      </c>
      <c r="K32" s="2"/>
    </row>
    <row r="33" spans="1:11" ht="13.5" thickBot="1">
      <c r="A33" s="9"/>
      <c r="B33" s="39" t="s">
        <v>38</v>
      </c>
      <c r="C33" s="59">
        <v>108166000</v>
      </c>
      <c r="D33" s="59">
        <v>109422903</v>
      </c>
      <c r="E33" s="59">
        <v>53023591</v>
      </c>
      <c r="F33" s="59">
        <v>95592000</v>
      </c>
      <c r="G33" s="60">
        <v>46668000</v>
      </c>
      <c r="H33" s="61">
        <v>49281000</v>
      </c>
      <c r="I33" s="40">
        <f t="shared" si="0"/>
        <v>80.28201824353994</v>
      </c>
      <c r="J33" s="41">
        <f t="shared" si="1"/>
        <v>-2.4104178793172837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91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37561095</v>
      </c>
      <c r="D8" s="43">
        <v>32380488</v>
      </c>
      <c r="E8" s="43">
        <v>32645442</v>
      </c>
      <c r="F8" s="43">
        <v>34425403</v>
      </c>
      <c r="G8" s="44">
        <v>36008971</v>
      </c>
      <c r="H8" s="45">
        <v>37665384</v>
      </c>
      <c r="I8" s="22">
        <f>IF($E8=0,0,(($F8/$E8)-1)*100)</f>
        <v>5.452402819358371</v>
      </c>
      <c r="J8" s="23">
        <f>IF($E8=0,0,((($H8/$E8)^(1/3))-1)*100)</f>
        <v>4.883365717022525</v>
      </c>
      <c r="K8" s="2"/>
    </row>
    <row r="9" spans="1:11" ht="12.75">
      <c r="A9" s="5"/>
      <c r="B9" s="21" t="s">
        <v>17</v>
      </c>
      <c r="C9" s="43">
        <v>3799676</v>
      </c>
      <c r="D9" s="43">
        <v>3799676</v>
      </c>
      <c r="E9" s="43">
        <v>3423444</v>
      </c>
      <c r="F9" s="43">
        <v>3608330</v>
      </c>
      <c r="G9" s="44">
        <v>3774313</v>
      </c>
      <c r="H9" s="45">
        <v>3947392</v>
      </c>
      <c r="I9" s="22">
        <f>IF($E9=0,0,(($F9/$E9)-1)*100)</f>
        <v>5.400584908063344</v>
      </c>
      <c r="J9" s="23">
        <f>IF($E9=0,0,((($H9/$E9)^(1/3))-1)*100)</f>
        <v>4.8614059128885945</v>
      </c>
      <c r="K9" s="2"/>
    </row>
    <row r="10" spans="1:11" ht="12.75">
      <c r="A10" s="5"/>
      <c r="B10" s="21" t="s">
        <v>18</v>
      </c>
      <c r="C10" s="43">
        <v>149695279</v>
      </c>
      <c r="D10" s="43">
        <v>154357255</v>
      </c>
      <c r="E10" s="43">
        <v>155298582</v>
      </c>
      <c r="F10" s="43">
        <v>165948422</v>
      </c>
      <c r="G10" s="44">
        <v>172604703</v>
      </c>
      <c r="H10" s="45">
        <v>181531189</v>
      </c>
      <c r="I10" s="22">
        <f aca="true" t="shared" si="0" ref="I10:I33">IF($E10=0,0,(($F10/$E10)-1)*100)</f>
        <v>6.8576543731738715</v>
      </c>
      <c r="J10" s="23">
        <f aca="true" t="shared" si="1" ref="J10:J33">IF($E10=0,0,((($H10/$E10)^(1/3))-1)*100)</f>
        <v>5.340308841980668</v>
      </c>
      <c r="K10" s="2"/>
    </row>
    <row r="11" spans="1:11" ht="12.75">
      <c r="A11" s="9"/>
      <c r="B11" s="24" t="s">
        <v>19</v>
      </c>
      <c r="C11" s="46">
        <v>191056050</v>
      </c>
      <c r="D11" s="46">
        <v>190537419</v>
      </c>
      <c r="E11" s="46">
        <v>191367468</v>
      </c>
      <c r="F11" s="46">
        <v>203982155</v>
      </c>
      <c r="G11" s="47">
        <v>212387987</v>
      </c>
      <c r="H11" s="48">
        <v>223143965</v>
      </c>
      <c r="I11" s="25">
        <f t="shared" si="0"/>
        <v>6.591865969611921</v>
      </c>
      <c r="J11" s="26">
        <f t="shared" si="1"/>
        <v>5.254097478992681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63964945</v>
      </c>
      <c r="D13" s="43">
        <v>60690318</v>
      </c>
      <c r="E13" s="43">
        <v>57650710</v>
      </c>
      <c r="F13" s="43">
        <v>70219449</v>
      </c>
      <c r="G13" s="44">
        <v>73454943</v>
      </c>
      <c r="H13" s="45">
        <v>76828223</v>
      </c>
      <c r="I13" s="22">
        <f t="shared" si="0"/>
        <v>21.801533753877457</v>
      </c>
      <c r="J13" s="23">
        <f t="shared" si="1"/>
        <v>10.045437837387539</v>
      </c>
      <c r="K13" s="2"/>
    </row>
    <row r="14" spans="1:11" ht="12.75">
      <c r="A14" s="5"/>
      <c r="B14" s="21" t="s">
        <v>22</v>
      </c>
      <c r="C14" s="43">
        <v>6477748</v>
      </c>
      <c r="D14" s="43">
        <v>6477748</v>
      </c>
      <c r="E14" s="43">
        <v>34311</v>
      </c>
      <c r="F14" s="43">
        <v>11059933</v>
      </c>
      <c r="G14" s="44">
        <v>11568690</v>
      </c>
      <c r="H14" s="45">
        <v>12100849</v>
      </c>
      <c r="I14" s="22">
        <f t="shared" si="0"/>
        <v>32134.365072425753</v>
      </c>
      <c r="J14" s="23">
        <f t="shared" si="1"/>
        <v>606.5249265924352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117595811</v>
      </c>
      <c r="D17" s="43">
        <v>122613315</v>
      </c>
      <c r="E17" s="43">
        <v>100493339</v>
      </c>
      <c r="F17" s="43">
        <v>121996655</v>
      </c>
      <c r="G17" s="44">
        <v>124849336</v>
      </c>
      <c r="H17" s="45">
        <v>130142427</v>
      </c>
      <c r="I17" s="29">
        <f t="shared" si="0"/>
        <v>21.397752541588844</v>
      </c>
      <c r="J17" s="30">
        <f t="shared" si="1"/>
        <v>9.000178310383466</v>
      </c>
      <c r="K17" s="2"/>
    </row>
    <row r="18" spans="1:11" ht="12.75">
      <c r="A18" s="5"/>
      <c r="B18" s="24" t="s">
        <v>25</v>
      </c>
      <c r="C18" s="46">
        <v>188038504</v>
      </c>
      <c r="D18" s="46">
        <v>189781381</v>
      </c>
      <c r="E18" s="46">
        <v>158178360</v>
      </c>
      <c r="F18" s="46">
        <v>203276037</v>
      </c>
      <c r="G18" s="47">
        <v>209872969</v>
      </c>
      <c r="H18" s="48">
        <v>219071499</v>
      </c>
      <c r="I18" s="25">
        <f t="shared" si="0"/>
        <v>28.510648991429676</v>
      </c>
      <c r="J18" s="26">
        <f t="shared" si="1"/>
        <v>11.466989148390372</v>
      </c>
      <c r="K18" s="2"/>
    </row>
    <row r="19" spans="1:11" ht="23.25" customHeight="1">
      <c r="A19" s="31"/>
      <c r="B19" s="32" t="s">
        <v>26</v>
      </c>
      <c r="C19" s="52">
        <v>3017546</v>
      </c>
      <c r="D19" s="52">
        <v>756038</v>
      </c>
      <c r="E19" s="52">
        <v>33189108</v>
      </c>
      <c r="F19" s="53">
        <v>706118</v>
      </c>
      <c r="G19" s="54">
        <v>2515018</v>
      </c>
      <c r="H19" s="55">
        <v>4072466</v>
      </c>
      <c r="I19" s="33">
        <f t="shared" si="0"/>
        <v>-97.87244056092138</v>
      </c>
      <c r="J19" s="34">
        <f t="shared" si="1"/>
        <v>-50.3079062827339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41495000</v>
      </c>
      <c r="D23" s="43">
        <v>55065946</v>
      </c>
      <c r="E23" s="43">
        <v>44717357</v>
      </c>
      <c r="F23" s="43">
        <v>74003478</v>
      </c>
      <c r="G23" s="44">
        <v>12153468</v>
      </c>
      <c r="H23" s="45">
        <v>12712801</v>
      </c>
      <c r="I23" s="38">
        <f t="shared" si="0"/>
        <v>65.49161883605956</v>
      </c>
      <c r="J23" s="23">
        <f t="shared" si="1"/>
        <v>-34.24607115923518</v>
      </c>
      <c r="K23" s="2"/>
    </row>
    <row r="24" spans="1:11" ht="12.75">
      <c r="A24" s="9"/>
      <c r="B24" s="21" t="s">
        <v>30</v>
      </c>
      <c r="C24" s="43">
        <v>27149000</v>
      </c>
      <c r="D24" s="43">
        <v>33734000</v>
      </c>
      <c r="E24" s="43">
        <v>25649014</v>
      </c>
      <c r="F24" s="43">
        <v>27074000</v>
      </c>
      <c r="G24" s="44">
        <v>29050000</v>
      </c>
      <c r="H24" s="45">
        <v>30559000</v>
      </c>
      <c r="I24" s="38">
        <f t="shared" si="0"/>
        <v>5.555714539358125</v>
      </c>
      <c r="J24" s="23">
        <f t="shared" si="1"/>
        <v>6.012275035301484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68644000</v>
      </c>
      <c r="D26" s="46">
        <v>88799946</v>
      </c>
      <c r="E26" s="46">
        <v>70366371</v>
      </c>
      <c r="F26" s="46">
        <v>101077478</v>
      </c>
      <c r="G26" s="47">
        <v>41203468</v>
      </c>
      <c r="H26" s="48">
        <v>43271801</v>
      </c>
      <c r="I26" s="25">
        <f t="shared" si="0"/>
        <v>43.64457988035222</v>
      </c>
      <c r="J26" s="26">
        <f t="shared" si="1"/>
        <v>-14.961953991869182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2000000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22599000</v>
      </c>
      <c r="D31" s="43">
        <v>25203225</v>
      </c>
      <c r="E31" s="43">
        <v>22599028</v>
      </c>
      <c r="F31" s="43">
        <v>47917969</v>
      </c>
      <c r="G31" s="44">
        <v>0</v>
      </c>
      <c r="H31" s="45">
        <v>0</v>
      </c>
      <c r="I31" s="38">
        <f t="shared" si="0"/>
        <v>112.03553090867446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44045000</v>
      </c>
      <c r="D32" s="43">
        <v>63596721</v>
      </c>
      <c r="E32" s="43">
        <v>47767343</v>
      </c>
      <c r="F32" s="43">
        <v>53159509</v>
      </c>
      <c r="G32" s="44">
        <v>41203468</v>
      </c>
      <c r="H32" s="45">
        <v>43271801</v>
      </c>
      <c r="I32" s="38">
        <f t="shared" si="0"/>
        <v>11.28839424876531</v>
      </c>
      <c r="J32" s="23">
        <f t="shared" si="1"/>
        <v>-3.2410169000686384</v>
      </c>
      <c r="K32" s="2"/>
    </row>
    <row r="33" spans="1:11" ht="13.5" thickBot="1">
      <c r="A33" s="9"/>
      <c r="B33" s="39" t="s">
        <v>38</v>
      </c>
      <c r="C33" s="59">
        <v>68644000</v>
      </c>
      <c r="D33" s="59">
        <v>88799946</v>
      </c>
      <c r="E33" s="59">
        <v>70366371</v>
      </c>
      <c r="F33" s="59">
        <v>101077478</v>
      </c>
      <c r="G33" s="60">
        <v>41203468</v>
      </c>
      <c r="H33" s="61">
        <v>43271801</v>
      </c>
      <c r="I33" s="40">
        <f t="shared" si="0"/>
        <v>43.64457988035222</v>
      </c>
      <c r="J33" s="41">
        <f t="shared" si="1"/>
        <v>-14.961953991869182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92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88392069</v>
      </c>
      <c r="D9" s="43">
        <v>67065250</v>
      </c>
      <c r="E9" s="43">
        <v>69322311</v>
      </c>
      <c r="F9" s="43">
        <v>71050262</v>
      </c>
      <c r="G9" s="44">
        <v>75272299</v>
      </c>
      <c r="H9" s="45">
        <v>79723230</v>
      </c>
      <c r="I9" s="22">
        <f>IF($E9=0,0,(($F9/$E9)-1)*100)</f>
        <v>2.4926332880044866</v>
      </c>
      <c r="J9" s="23">
        <f>IF($E9=0,0,((($H9/$E9)^(1/3))-1)*100)</f>
        <v>4.770082166555767</v>
      </c>
      <c r="K9" s="2"/>
    </row>
    <row r="10" spans="1:11" ht="12.75">
      <c r="A10" s="5"/>
      <c r="B10" s="21" t="s">
        <v>18</v>
      </c>
      <c r="C10" s="43">
        <v>388004426</v>
      </c>
      <c r="D10" s="43">
        <v>417540184</v>
      </c>
      <c r="E10" s="43">
        <v>390934128</v>
      </c>
      <c r="F10" s="43">
        <v>406292917</v>
      </c>
      <c r="G10" s="44">
        <v>431616041</v>
      </c>
      <c r="H10" s="45">
        <v>462451413</v>
      </c>
      <c r="I10" s="22">
        <f aca="true" t="shared" si="0" ref="I10:I33">IF($E10=0,0,(($F10/$E10)-1)*100)</f>
        <v>3.928740905424344</v>
      </c>
      <c r="J10" s="23">
        <f aca="true" t="shared" si="1" ref="J10:J33">IF($E10=0,0,((($H10/$E10)^(1/3))-1)*100)</f>
        <v>5.759853801384374</v>
      </c>
      <c r="K10" s="2"/>
    </row>
    <row r="11" spans="1:11" ht="12.75">
      <c r="A11" s="9"/>
      <c r="B11" s="24" t="s">
        <v>19</v>
      </c>
      <c r="C11" s="46">
        <v>476396495</v>
      </c>
      <c r="D11" s="46">
        <v>484605434</v>
      </c>
      <c r="E11" s="46">
        <v>460256439</v>
      </c>
      <c r="F11" s="46">
        <v>477343179</v>
      </c>
      <c r="G11" s="47">
        <v>506888340</v>
      </c>
      <c r="H11" s="48">
        <v>542174643</v>
      </c>
      <c r="I11" s="25">
        <f t="shared" si="0"/>
        <v>3.7124390996298384</v>
      </c>
      <c r="J11" s="26">
        <f t="shared" si="1"/>
        <v>5.611961743203642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205725807</v>
      </c>
      <c r="D13" s="43">
        <v>206159588</v>
      </c>
      <c r="E13" s="43">
        <v>188551729</v>
      </c>
      <c r="F13" s="43">
        <v>222746265</v>
      </c>
      <c r="G13" s="44">
        <v>232809858</v>
      </c>
      <c r="H13" s="45">
        <v>248841927</v>
      </c>
      <c r="I13" s="22">
        <f t="shared" si="0"/>
        <v>18.135360615017216</v>
      </c>
      <c r="J13" s="23">
        <f t="shared" si="1"/>
        <v>9.68932034822072</v>
      </c>
      <c r="K13" s="2"/>
    </row>
    <row r="14" spans="1:11" ht="12.75">
      <c r="A14" s="5"/>
      <c r="B14" s="21" t="s">
        <v>22</v>
      </c>
      <c r="C14" s="43">
        <v>25315400</v>
      </c>
      <c r="D14" s="43">
        <v>25315400</v>
      </c>
      <c r="E14" s="43">
        <v>0</v>
      </c>
      <c r="F14" s="43">
        <v>26555855</v>
      </c>
      <c r="G14" s="44">
        <v>27830536</v>
      </c>
      <c r="H14" s="45">
        <v>29166401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15000000</v>
      </c>
      <c r="D16" s="43">
        <v>23134419</v>
      </c>
      <c r="E16" s="43">
        <v>20549147</v>
      </c>
      <c r="F16" s="43">
        <v>18632323</v>
      </c>
      <c r="G16" s="44">
        <v>19526675</v>
      </c>
      <c r="H16" s="45">
        <v>20463955</v>
      </c>
      <c r="I16" s="22">
        <f t="shared" si="0"/>
        <v>-9.32799789694434</v>
      </c>
      <c r="J16" s="23">
        <f t="shared" si="1"/>
        <v>-0.1383836851660991</v>
      </c>
      <c r="K16" s="2"/>
    </row>
    <row r="17" spans="1:11" ht="12.75">
      <c r="A17" s="5"/>
      <c r="B17" s="21" t="s">
        <v>24</v>
      </c>
      <c r="C17" s="43">
        <v>223557745</v>
      </c>
      <c r="D17" s="43">
        <v>322538892</v>
      </c>
      <c r="E17" s="43">
        <v>270750680</v>
      </c>
      <c r="F17" s="43">
        <v>286608719</v>
      </c>
      <c r="G17" s="44">
        <v>306289490</v>
      </c>
      <c r="H17" s="45">
        <v>321377376</v>
      </c>
      <c r="I17" s="29">
        <f t="shared" si="0"/>
        <v>5.857063406082674</v>
      </c>
      <c r="J17" s="30">
        <f t="shared" si="1"/>
        <v>5.880320720130583</v>
      </c>
      <c r="K17" s="2"/>
    </row>
    <row r="18" spans="1:11" ht="12.75">
      <c r="A18" s="5"/>
      <c r="B18" s="24" t="s">
        <v>25</v>
      </c>
      <c r="C18" s="46">
        <v>469598952</v>
      </c>
      <c r="D18" s="46">
        <v>577148299</v>
      </c>
      <c r="E18" s="46">
        <v>479851556</v>
      </c>
      <c r="F18" s="46">
        <v>554543162</v>
      </c>
      <c r="G18" s="47">
        <v>586456559</v>
      </c>
      <c r="H18" s="48">
        <v>619849659</v>
      </c>
      <c r="I18" s="25">
        <f t="shared" si="0"/>
        <v>15.565565030698792</v>
      </c>
      <c r="J18" s="26">
        <f t="shared" si="1"/>
        <v>8.908009292746154</v>
      </c>
      <c r="K18" s="2"/>
    </row>
    <row r="19" spans="1:11" ht="23.25" customHeight="1">
      <c r="A19" s="31"/>
      <c r="B19" s="32" t="s">
        <v>26</v>
      </c>
      <c r="C19" s="52">
        <v>6797543</v>
      </c>
      <c r="D19" s="52">
        <v>-92542865</v>
      </c>
      <c r="E19" s="52">
        <v>-19595117</v>
      </c>
      <c r="F19" s="53">
        <v>-77199983</v>
      </c>
      <c r="G19" s="54">
        <v>-79568219</v>
      </c>
      <c r="H19" s="55">
        <v>-77675016</v>
      </c>
      <c r="I19" s="33">
        <f t="shared" si="0"/>
        <v>293.97561647628845</v>
      </c>
      <c r="J19" s="34">
        <f t="shared" si="1"/>
        <v>58.26243016120167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6420544</v>
      </c>
      <c r="D23" s="43">
        <v>1960900</v>
      </c>
      <c r="E23" s="43">
        <v>2683361</v>
      </c>
      <c r="F23" s="43">
        <v>7733630</v>
      </c>
      <c r="G23" s="44">
        <v>4189311</v>
      </c>
      <c r="H23" s="45">
        <v>4398777</v>
      </c>
      <c r="I23" s="38">
        <f t="shared" si="0"/>
        <v>188.2068420909449</v>
      </c>
      <c r="J23" s="23">
        <f t="shared" si="1"/>
        <v>17.910083624653094</v>
      </c>
      <c r="K23" s="2"/>
    </row>
    <row r="24" spans="1:11" ht="12.75">
      <c r="A24" s="9"/>
      <c r="B24" s="21" t="s">
        <v>30</v>
      </c>
      <c r="C24" s="43">
        <v>276063499</v>
      </c>
      <c r="D24" s="43">
        <v>265708918</v>
      </c>
      <c r="E24" s="43">
        <v>226473975</v>
      </c>
      <c r="F24" s="43">
        <v>263487800</v>
      </c>
      <c r="G24" s="44">
        <v>277232150</v>
      </c>
      <c r="H24" s="45">
        <v>295235725</v>
      </c>
      <c r="I24" s="38">
        <f t="shared" si="0"/>
        <v>16.34352247316717</v>
      </c>
      <c r="J24" s="23">
        <f t="shared" si="1"/>
        <v>9.240463744456218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282484043</v>
      </c>
      <c r="D26" s="46">
        <v>267669818</v>
      </c>
      <c r="E26" s="46">
        <v>229157336</v>
      </c>
      <c r="F26" s="46">
        <v>271221430</v>
      </c>
      <c r="G26" s="47">
        <v>281421461</v>
      </c>
      <c r="H26" s="48">
        <v>299634502</v>
      </c>
      <c r="I26" s="25">
        <f t="shared" si="0"/>
        <v>18.355988393930357</v>
      </c>
      <c r="J26" s="26">
        <f t="shared" si="1"/>
        <v>9.350142060863508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209871793</v>
      </c>
      <c r="D28" s="43">
        <v>215282053</v>
      </c>
      <c r="E28" s="43">
        <v>186757883</v>
      </c>
      <c r="F28" s="43">
        <v>220615195</v>
      </c>
      <c r="G28" s="44">
        <v>238661150</v>
      </c>
      <c r="H28" s="45">
        <v>247045395</v>
      </c>
      <c r="I28" s="38">
        <f t="shared" si="0"/>
        <v>18.128986823008695</v>
      </c>
      <c r="J28" s="23">
        <f t="shared" si="1"/>
        <v>9.773945402230977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211200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72541050</v>
      </c>
      <c r="D32" s="43">
        <v>52708615</v>
      </c>
      <c r="E32" s="43">
        <v>42680142</v>
      </c>
      <c r="F32" s="43">
        <v>50606235</v>
      </c>
      <c r="G32" s="44">
        <v>42760311</v>
      </c>
      <c r="H32" s="45">
        <v>52589107</v>
      </c>
      <c r="I32" s="38">
        <f t="shared" si="0"/>
        <v>18.570915251406618</v>
      </c>
      <c r="J32" s="23">
        <f t="shared" si="1"/>
        <v>7.207042041469092</v>
      </c>
      <c r="K32" s="2"/>
    </row>
    <row r="33" spans="1:11" ht="13.5" thickBot="1">
      <c r="A33" s="9"/>
      <c r="B33" s="39" t="s">
        <v>38</v>
      </c>
      <c r="C33" s="59">
        <v>282624043</v>
      </c>
      <c r="D33" s="59">
        <v>267990668</v>
      </c>
      <c r="E33" s="59">
        <v>229438025</v>
      </c>
      <c r="F33" s="59">
        <v>271221430</v>
      </c>
      <c r="G33" s="60">
        <v>281421461</v>
      </c>
      <c r="H33" s="61">
        <v>299634502</v>
      </c>
      <c r="I33" s="40">
        <f t="shared" si="0"/>
        <v>18.211194504485473</v>
      </c>
      <c r="J33" s="41">
        <f t="shared" si="1"/>
        <v>9.305531746806528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424591234</v>
      </c>
      <c r="D8" s="43">
        <v>436069926</v>
      </c>
      <c r="E8" s="43">
        <v>391065728</v>
      </c>
      <c r="F8" s="43">
        <v>457943322</v>
      </c>
      <c r="G8" s="44">
        <v>478550783</v>
      </c>
      <c r="H8" s="45">
        <v>500085532</v>
      </c>
      <c r="I8" s="22">
        <f>IF($E8=0,0,(($F8/$E8)-1)*100)</f>
        <v>17.101369210241813</v>
      </c>
      <c r="J8" s="23">
        <f>IF($E8=0,0,((($H8/$E8)^(1/3))-1)*100)</f>
        <v>8.542089476305303</v>
      </c>
      <c r="K8" s="2"/>
    </row>
    <row r="9" spans="1:11" ht="12.75">
      <c r="A9" s="5"/>
      <c r="B9" s="21" t="s">
        <v>17</v>
      </c>
      <c r="C9" s="43">
        <v>215230574</v>
      </c>
      <c r="D9" s="43">
        <v>204113697</v>
      </c>
      <c r="E9" s="43">
        <v>172182765</v>
      </c>
      <c r="F9" s="43">
        <v>210671687</v>
      </c>
      <c r="G9" s="44">
        <v>220151904</v>
      </c>
      <c r="H9" s="45">
        <v>230058740</v>
      </c>
      <c r="I9" s="22">
        <f>IF($E9=0,0,(($F9/$E9)-1)*100)</f>
        <v>22.35352765998386</v>
      </c>
      <c r="J9" s="23">
        <f>IF($E9=0,0,((($H9/$E9)^(1/3))-1)*100)</f>
        <v>10.14117021454548</v>
      </c>
      <c r="K9" s="2"/>
    </row>
    <row r="10" spans="1:11" ht="12.75">
      <c r="A10" s="5"/>
      <c r="B10" s="21" t="s">
        <v>18</v>
      </c>
      <c r="C10" s="43">
        <v>409889095</v>
      </c>
      <c r="D10" s="43">
        <v>424965453</v>
      </c>
      <c r="E10" s="43">
        <v>263220846</v>
      </c>
      <c r="F10" s="43">
        <v>411954999</v>
      </c>
      <c r="G10" s="44">
        <v>390316493</v>
      </c>
      <c r="H10" s="45">
        <v>409525448</v>
      </c>
      <c r="I10" s="22">
        <f aca="true" t="shared" si="0" ref="I10:I33">IF($E10=0,0,(($F10/$E10)-1)*100)</f>
        <v>56.50546119740076</v>
      </c>
      <c r="J10" s="23">
        <f aca="true" t="shared" si="1" ref="J10:J33">IF($E10=0,0,((($H10/$E10)^(1/3))-1)*100)</f>
        <v>15.874232651412523</v>
      </c>
      <c r="K10" s="2"/>
    </row>
    <row r="11" spans="1:11" ht="12.75">
      <c r="A11" s="9"/>
      <c r="B11" s="24" t="s">
        <v>19</v>
      </c>
      <c r="C11" s="46">
        <v>1049710903</v>
      </c>
      <c r="D11" s="46">
        <v>1065149076</v>
      </c>
      <c r="E11" s="46">
        <v>826469339</v>
      </c>
      <c r="F11" s="46">
        <v>1080570008</v>
      </c>
      <c r="G11" s="47">
        <v>1089019180</v>
      </c>
      <c r="H11" s="48">
        <v>1139669720</v>
      </c>
      <c r="I11" s="25">
        <f t="shared" si="0"/>
        <v>30.745323148642534</v>
      </c>
      <c r="J11" s="26">
        <f t="shared" si="1"/>
        <v>11.305704050749954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382858803</v>
      </c>
      <c r="D13" s="43">
        <v>410391530</v>
      </c>
      <c r="E13" s="43">
        <v>388577003</v>
      </c>
      <c r="F13" s="43">
        <v>429291051</v>
      </c>
      <c r="G13" s="44">
        <v>455870448</v>
      </c>
      <c r="H13" s="45">
        <v>482983020</v>
      </c>
      <c r="I13" s="22">
        <f t="shared" si="0"/>
        <v>10.477729686952152</v>
      </c>
      <c r="J13" s="23">
        <f t="shared" si="1"/>
        <v>7.518927289319577</v>
      </c>
      <c r="K13" s="2"/>
    </row>
    <row r="14" spans="1:11" ht="12.75">
      <c r="A14" s="5"/>
      <c r="B14" s="21" t="s">
        <v>22</v>
      </c>
      <c r="C14" s="43">
        <v>8988659</v>
      </c>
      <c r="D14" s="43">
        <v>8988659</v>
      </c>
      <c r="E14" s="43">
        <v>2520976</v>
      </c>
      <c r="F14" s="43">
        <v>12988659</v>
      </c>
      <c r="G14" s="44">
        <v>4280000</v>
      </c>
      <c r="H14" s="45">
        <v>2289800</v>
      </c>
      <c r="I14" s="22">
        <f t="shared" si="0"/>
        <v>415.2234293384784</v>
      </c>
      <c r="J14" s="23">
        <f t="shared" si="1"/>
        <v>-3.1552059419484024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100159210</v>
      </c>
      <c r="D16" s="43">
        <v>100159210</v>
      </c>
      <c r="E16" s="43">
        <v>100128080</v>
      </c>
      <c r="F16" s="43">
        <v>106168766</v>
      </c>
      <c r="G16" s="44">
        <v>110893277</v>
      </c>
      <c r="H16" s="45">
        <v>115828031</v>
      </c>
      <c r="I16" s="22">
        <f t="shared" si="0"/>
        <v>6.0329589861305655</v>
      </c>
      <c r="J16" s="23">
        <f t="shared" si="1"/>
        <v>4.975010901286159</v>
      </c>
      <c r="K16" s="2"/>
    </row>
    <row r="17" spans="1:11" ht="12.75">
      <c r="A17" s="5"/>
      <c r="B17" s="21" t="s">
        <v>24</v>
      </c>
      <c r="C17" s="43">
        <v>527171246</v>
      </c>
      <c r="D17" s="43">
        <v>561489706</v>
      </c>
      <c r="E17" s="43">
        <v>351409537</v>
      </c>
      <c r="F17" s="43">
        <v>565520732</v>
      </c>
      <c r="G17" s="44">
        <v>554923534</v>
      </c>
      <c r="H17" s="45">
        <v>574016667</v>
      </c>
      <c r="I17" s="29">
        <f t="shared" si="0"/>
        <v>60.929249908206096</v>
      </c>
      <c r="J17" s="30">
        <f t="shared" si="1"/>
        <v>17.770626753633366</v>
      </c>
      <c r="K17" s="2"/>
    </row>
    <row r="18" spans="1:11" ht="12.75">
      <c r="A18" s="5"/>
      <c r="B18" s="24" t="s">
        <v>25</v>
      </c>
      <c r="C18" s="46">
        <v>1019177918</v>
      </c>
      <c r="D18" s="46">
        <v>1081029105</v>
      </c>
      <c r="E18" s="46">
        <v>842635596</v>
      </c>
      <c r="F18" s="46">
        <v>1113969208</v>
      </c>
      <c r="G18" s="47">
        <v>1125967259</v>
      </c>
      <c r="H18" s="48">
        <v>1175117518</v>
      </c>
      <c r="I18" s="25">
        <f t="shared" si="0"/>
        <v>32.200587452989595</v>
      </c>
      <c r="J18" s="26">
        <f t="shared" si="1"/>
        <v>11.724177569922812</v>
      </c>
      <c r="K18" s="2"/>
    </row>
    <row r="19" spans="1:11" ht="23.25" customHeight="1">
      <c r="A19" s="31"/>
      <c r="B19" s="32" t="s">
        <v>26</v>
      </c>
      <c r="C19" s="52">
        <v>30532985</v>
      </c>
      <c r="D19" s="52">
        <v>-15880029</v>
      </c>
      <c r="E19" s="52">
        <v>-16166257</v>
      </c>
      <c r="F19" s="53">
        <v>-33399200</v>
      </c>
      <c r="G19" s="54">
        <v>-36948079</v>
      </c>
      <c r="H19" s="55">
        <v>-35447798</v>
      </c>
      <c r="I19" s="33">
        <f t="shared" si="0"/>
        <v>106.598224932339</v>
      </c>
      <c r="J19" s="34">
        <f t="shared" si="1"/>
        <v>29.915188517882353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6086956</v>
      </c>
      <c r="D22" s="43">
        <v>-18</v>
      </c>
      <c r="E22" s="43">
        <v>0</v>
      </c>
      <c r="F22" s="43">
        <v>3000000</v>
      </c>
      <c r="G22" s="44">
        <v>424996</v>
      </c>
      <c r="H22" s="45">
        <v>424982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34259477</v>
      </c>
      <c r="D23" s="43">
        <v>15519826</v>
      </c>
      <c r="E23" s="43">
        <v>6092652</v>
      </c>
      <c r="F23" s="43">
        <v>9715017</v>
      </c>
      <c r="G23" s="44">
        <v>7479989</v>
      </c>
      <c r="H23" s="45">
        <v>8754999</v>
      </c>
      <c r="I23" s="38">
        <f t="shared" si="0"/>
        <v>59.45465127501129</v>
      </c>
      <c r="J23" s="23">
        <f t="shared" si="1"/>
        <v>12.845239514794171</v>
      </c>
      <c r="K23" s="2"/>
    </row>
    <row r="24" spans="1:11" ht="12.75">
      <c r="A24" s="9"/>
      <c r="B24" s="21" t="s">
        <v>30</v>
      </c>
      <c r="C24" s="43">
        <v>94447827</v>
      </c>
      <c r="D24" s="43">
        <v>79306937</v>
      </c>
      <c r="E24" s="43">
        <v>72595185</v>
      </c>
      <c r="F24" s="43">
        <v>80511915</v>
      </c>
      <c r="G24" s="44">
        <v>84122958</v>
      </c>
      <c r="H24" s="45">
        <v>38504995</v>
      </c>
      <c r="I24" s="38">
        <f t="shared" si="0"/>
        <v>10.905310042256943</v>
      </c>
      <c r="J24" s="23">
        <f t="shared" si="1"/>
        <v>-19.052566252034055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134794260</v>
      </c>
      <c r="D26" s="46">
        <v>94826745</v>
      </c>
      <c r="E26" s="46">
        <v>78687837</v>
      </c>
      <c r="F26" s="46">
        <v>93226932</v>
      </c>
      <c r="G26" s="47">
        <v>92027943</v>
      </c>
      <c r="H26" s="48">
        <v>47684976</v>
      </c>
      <c r="I26" s="25">
        <f t="shared" si="0"/>
        <v>18.476928016206617</v>
      </c>
      <c r="J26" s="26">
        <f t="shared" si="1"/>
        <v>-15.376434397522921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28191305</v>
      </c>
      <c r="D29" s="43">
        <v>17672898</v>
      </c>
      <c r="E29" s="43">
        <v>13466086</v>
      </c>
      <c r="F29" s="43">
        <v>15220003</v>
      </c>
      <c r="G29" s="44">
        <v>7905003</v>
      </c>
      <c r="H29" s="45">
        <v>9604989</v>
      </c>
      <c r="I29" s="38">
        <f t="shared" si="0"/>
        <v>13.024697748105861</v>
      </c>
      <c r="J29" s="23">
        <f t="shared" si="1"/>
        <v>-10.651932691866328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49082610</v>
      </c>
      <c r="D31" s="43">
        <v>38156683</v>
      </c>
      <c r="E31" s="43">
        <v>38365280</v>
      </c>
      <c r="F31" s="43">
        <v>45950003</v>
      </c>
      <c r="G31" s="44">
        <v>55674982</v>
      </c>
      <c r="H31" s="45">
        <v>26179989</v>
      </c>
      <c r="I31" s="38">
        <f t="shared" si="0"/>
        <v>19.76975796866334</v>
      </c>
      <c r="J31" s="23">
        <f t="shared" si="1"/>
        <v>-11.960609106115982</v>
      </c>
      <c r="K31" s="2"/>
    </row>
    <row r="32" spans="1:11" ht="12.75">
      <c r="A32" s="9"/>
      <c r="B32" s="21" t="s">
        <v>31</v>
      </c>
      <c r="C32" s="43">
        <v>57520345</v>
      </c>
      <c r="D32" s="43">
        <v>39462555</v>
      </c>
      <c r="E32" s="43">
        <v>27323702</v>
      </c>
      <c r="F32" s="43">
        <v>37460031</v>
      </c>
      <c r="G32" s="44">
        <v>31422963</v>
      </c>
      <c r="H32" s="45">
        <v>14875003</v>
      </c>
      <c r="I32" s="38">
        <f t="shared" si="0"/>
        <v>37.097202275152895</v>
      </c>
      <c r="J32" s="23">
        <f t="shared" si="1"/>
        <v>-18.34693202035913</v>
      </c>
      <c r="K32" s="2"/>
    </row>
    <row r="33" spans="1:11" ht="13.5" thickBot="1">
      <c r="A33" s="9"/>
      <c r="B33" s="39" t="s">
        <v>38</v>
      </c>
      <c r="C33" s="59">
        <v>134794260</v>
      </c>
      <c r="D33" s="59">
        <v>95292136</v>
      </c>
      <c r="E33" s="59">
        <v>79155068</v>
      </c>
      <c r="F33" s="59">
        <v>98630037</v>
      </c>
      <c r="G33" s="60">
        <v>95002948</v>
      </c>
      <c r="H33" s="61">
        <v>50659981</v>
      </c>
      <c r="I33" s="40">
        <f t="shared" si="0"/>
        <v>24.603565497537062</v>
      </c>
      <c r="J33" s="41">
        <f t="shared" si="1"/>
        <v>-13.822194220408813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714454766</v>
      </c>
      <c r="D9" s="43">
        <v>616955577</v>
      </c>
      <c r="E9" s="43">
        <v>582274313</v>
      </c>
      <c r="F9" s="43">
        <v>646375598</v>
      </c>
      <c r="G9" s="44">
        <v>678694375</v>
      </c>
      <c r="H9" s="45">
        <v>712368410</v>
      </c>
      <c r="I9" s="22">
        <f>IF($E9=0,0,(($F9/$E9)-1)*100)</f>
        <v>11.008777747679899</v>
      </c>
      <c r="J9" s="23">
        <f>IF($E9=0,0,((($H9/$E9)^(1/3))-1)*100)</f>
        <v>6.952844689502324</v>
      </c>
      <c r="K9" s="2"/>
    </row>
    <row r="10" spans="1:11" ht="12.75">
      <c r="A10" s="5"/>
      <c r="B10" s="21" t="s">
        <v>18</v>
      </c>
      <c r="C10" s="43">
        <v>519942883</v>
      </c>
      <c r="D10" s="43">
        <v>555735348</v>
      </c>
      <c r="E10" s="43">
        <v>988400782</v>
      </c>
      <c r="F10" s="43">
        <v>512626735</v>
      </c>
      <c r="G10" s="44">
        <v>538258073</v>
      </c>
      <c r="H10" s="45">
        <v>565170974</v>
      </c>
      <c r="I10" s="22">
        <f aca="true" t="shared" si="0" ref="I10:I33">IF($E10=0,0,(($F10/$E10)-1)*100)</f>
        <v>-48.135741661119</v>
      </c>
      <c r="J10" s="23">
        <f aca="true" t="shared" si="1" ref="J10:J33">IF($E10=0,0,((($H10/$E10)^(1/3))-1)*100)</f>
        <v>-16.99920420596711</v>
      </c>
      <c r="K10" s="2"/>
    </row>
    <row r="11" spans="1:11" ht="12.75">
      <c r="A11" s="9"/>
      <c r="B11" s="24" t="s">
        <v>19</v>
      </c>
      <c r="C11" s="46">
        <v>1234397649</v>
      </c>
      <c r="D11" s="46">
        <v>1172690925</v>
      </c>
      <c r="E11" s="46">
        <v>1570675095</v>
      </c>
      <c r="F11" s="46">
        <v>1159002333</v>
      </c>
      <c r="G11" s="47">
        <v>1216952448</v>
      </c>
      <c r="H11" s="48">
        <v>1277539384</v>
      </c>
      <c r="I11" s="25">
        <f t="shared" si="0"/>
        <v>-26.209924847633747</v>
      </c>
      <c r="J11" s="26">
        <f t="shared" si="1"/>
        <v>-6.653942528134083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383261790</v>
      </c>
      <c r="D13" s="43">
        <v>369531785</v>
      </c>
      <c r="E13" s="43">
        <v>508192174</v>
      </c>
      <c r="F13" s="43">
        <v>376709023</v>
      </c>
      <c r="G13" s="44">
        <v>395373710</v>
      </c>
      <c r="H13" s="45">
        <v>407904791</v>
      </c>
      <c r="I13" s="22">
        <f t="shared" si="0"/>
        <v>-25.872722510677626</v>
      </c>
      <c r="J13" s="23">
        <f t="shared" si="1"/>
        <v>-7.065504751994589</v>
      </c>
      <c r="K13" s="2"/>
    </row>
    <row r="14" spans="1:11" ht="12.75">
      <c r="A14" s="5"/>
      <c r="B14" s="21" t="s">
        <v>22</v>
      </c>
      <c r="C14" s="43">
        <v>25000</v>
      </c>
      <c r="D14" s="43">
        <v>10000000</v>
      </c>
      <c r="E14" s="43">
        <v>9572211</v>
      </c>
      <c r="F14" s="43">
        <v>40313795</v>
      </c>
      <c r="G14" s="44">
        <v>42329485</v>
      </c>
      <c r="H14" s="45">
        <v>44445959</v>
      </c>
      <c r="I14" s="22">
        <f t="shared" si="0"/>
        <v>321.15447517820076</v>
      </c>
      <c r="J14" s="23">
        <f t="shared" si="1"/>
        <v>66.82968868379898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130625000</v>
      </c>
      <c r="D16" s="43">
        <v>106625000</v>
      </c>
      <c r="E16" s="43">
        <v>175856019</v>
      </c>
      <c r="F16" s="43">
        <v>145786830</v>
      </c>
      <c r="G16" s="44">
        <v>153076172</v>
      </c>
      <c r="H16" s="45">
        <v>160729980</v>
      </c>
      <c r="I16" s="22">
        <f t="shared" si="0"/>
        <v>-17.098754521447457</v>
      </c>
      <c r="J16" s="23">
        <f t="shared" si="1"/>
        <v>-2.9534983662791947</v>
      </c>
      <c r="K16" s="2"/>
    </row>
    <row r="17" spans="1:11" ht="12.75">
      <c r="A17" s="5"/>
      <c r="B17" s="21" t="s">
        <v>24</v>
      </c>
      <c r="C17" s="43">
        <v>685276565</v>
      </c>
      <c r="D17" s="43">
        <v>791108832</v>
      </c>
      <c r="E17" s="43">
        <v>796097301</v>
      </c>
      <c r="F17" s="43">
        <v>716039163</v>
      </c>
      <c r="G17" s="44">
        <v>752199621</v>
      </c>
      <c r="H17" s="45">
        <v>799453711</v>
      </c>
      <c r="I17" s="29">
        <f t="shared" si="0"/>
        <v>-10.056325765636531</v>
      </c>
      <c r="J17" s="30">
        <f t="shared" si="1"/>
        <v>0.1403389614449857</v>
      </c>
      <c r="K17" s="2"/>
    </row>
    <row r="18" spans="1:11" ht="12.75">
      <c r="A18" s="5"/>
      <c r="B18" s="24" t="s">
        <v>25</v>
      </c>
      <c r="C18" s="46">
        <v>1199188355</v>
      </c>
      <c r="D18" s="46">
        <v>1277265617</v>
      </c>
      <c r="E18" s="46">
        <v>1489717705</v>
      </c>
      <c r="F18" s="46">
        <v>1278848811</v>
      </c>
      <c r="G18" s="47">
        <v>1342978988</v>
      </c>
      <c r="H18" s="48">
        <v>1412534441</v>
      </c>
      <c r="I18" s="25">
        <f t="shared" si="0"/>
        <v>-14.154956559370424</v>
      </c>
      <c r="J18" s="26">
        <f t="shared" si="1"/>
        <v>-1.7577375315777966</v>
      </c>
      <c r="K18" s="2"/>
    </row>
    <row r="19" spans="1:11" ht="23.25" customHeight="1">
      <c r="A19" s="31"/>
      <c r="B19" s="32" t="s">
        <v>26</v>
      </c>
      <c r="C19" s="52">
        <v>35209294</v>
      </c>
      <c r="D19" s="52">
        <v>-104574692</v>
      </c>
      <c r="E19" s="52">
        <v>80957390</v>
      </c>
      <c r="F19" s="53">
        <v>-119846478</v>
      </c>
      <c r="G19" s="54">
        <v>-126026540</v>
      </c>
      <c r="H19" s="55">
        <v>-134995057</v>
      </c>
      <c r="I19" s="33">
        <f t="shared" si="0"/>
        <v>-248.03648931864032</v>
      </c>
      <c r="J19" s="34">
        <f t="shared" si="1"/>
        <v>-218.58246013373738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46050000</v>
      </c>
      <c r="D23" s="43">
        <v>15905630</v>
      </c>
      <c r="E23" s="43">
        <v>8786487907</v>
      </c>
      <c r="F23" s="43">
        <v>44330000</v>
      </c>
      <c r="G23" s="44">
        <v>46546500</v>
      </c>
      <c r="H23" s="45">
        <v>48873825</v>
      </c>
      <c r="I23" s="38">
        <f t="shared" si="0"/>
        <v>-99.49547531995482</v>
      </c>
      <c r="J23" s="23">
        <f t="shared" si="1"/>
        <v>-82.28176987846484</v>
      </c>
      <c r="K23" s="2"/>
    </row>
    <row r="24" spans="1:11" ht="12.75">
      <c r="A24" s="9"/>
      <c r="B24" s="21" t="s">
        <v>30</v>
      </c>
      <c r="C24" s="43">
        <v>236851389</v>
      </c>
      <c r="D24" s="43">
        <v>245456868</v>
      </c>
      <c r="E24" s="43">
        <v>1053803534</v>
      </c>
      <c r="F24" s="43">
        <v>230362991</v>
      </c>
      <c r="G24" s="44">
        <v>241731142</v>
      </c>
      <c r="H24" s="45">
        <v>222128849</v>
      </c>
      <c r="I24" s="38">
        <f t="shared" si="0"/>
        <v>-78.13985400811913</v>
      </c>
      <c r="J24" s="23">
        <f t="shared" si="1"/>
        <v>-40.486553000583015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282901389</v>
      </c>
      <c r="D26" s="46">
        <v>261362498</v>
      </c>
      <c r="E26" s="46">
        <v>9840291441</v>
      </c>
      <c r="F26" s="46">
        <v>274692991</v>
      </c>
      <c r="G26" s="47">
        <v>288277642</v>
      </c>
      <c r="H26" s="48">
        <v>271002674</v>
      </c>
      <c r="I26" s="25">
        <f t="shared" si="0"/>
        <v>-97.20848724199895</v>
      </c>
      <c r="J26" s="26">
        <f t="shared" si="1"/>
        <v>-69.80127979637435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423296158</v>
      </c>
      <c r="D28" s="43">
        <v>169220868</v>
      </c>
      <c r="E28" s="43">
        <v>8988311991</v>
      </c>
      <c r="F28" s="43">
        <v>145969021</v>
      </c>
      <c r="G28" s="44">
        <v>153267473</v>
      </c>
      <c r="H28" s="45">
        <v>164447185</v>
      </c>
      <c r="I28" s="38">
        <f t="shared" si="0"/>
        <v>-98.37601296944122</v>
      </c>
      <c r="J28" s="23">
        <f t="shared" si="1"/>
        <v>-73.64986962713485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250000</v>
      </c>
      <c r="D30" s="43">
        <v>250000</v>
      </c>
      <c r="E30" s="43">
        <v>143808</v>
      </c>
      <c r="F30" s="43">
        <v>2000000</v>
      </c>
      <c r="G30" s="44">
        <v>2100000</v>
      </c>
      <c r="H30" s="45">
        <v>2205000</v>
      </c>
      <c r="I30" s="38">
        <f t="shared" si="0"/>
        <v>1290.7432131731196</v>
      </c>
      <c r="J30" s="23">
        <f t="shared" si="1"/>
        <v>148.43256067570977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106055510</v>
      </c>
      <c r="D32" s="43">
        <v>91891630</v>
      </c>
      <c r="E32" s="43">
        <v>852080429</v>
      </c>
      <c r="F32" s="43">
        <v>129723970</v>
      </c>
      <c r="G32" s="44">
        <v>135010169</v>
      </c>
      <c r="H32" s="45">
        <v>106555489</v>
      </c>
      <c r="I32" s="38">
        <f t="shared" si="0"/>
        <v>-84.77561911001244</v>
      </c>
      <c r="J32" s="23">
        <f t="shared" si="1"/>
        <v>-49.992891294556685</v>
      </c>
      <c r="K32" s="2"/>
    </row>
    <row r="33" spans="1:11" ht="13.5" thickBot="1">
      <c r="A33" s="9"/>
      <c r="B33" s="39" t="s">
        <v>38</v>
      </c>
      <c r="C33" s="59">
        <v>529601668</v>
      </c>
      <c r="D33" s="59">
        <v>261362498</v>
      </c>
      <c r="E33" s="59">
        <v>9840536228</v>
      </c>
      <c r="F33" s="59">
        <v>277692991</v>
      </c>
      <c r="G33" s="60">
        <v>290377642</v>
      </c>
      <c r="H33" s="61">
        <v>273207674</v>
      </c>
      <c r="I33" s="40">
        <f t="shared" si="0"/>
        <v>-97.1780705383731</v>
      </c>
      <c r="J33" s="41">
        <f t="shared" si="1"/>
        <v>-69.71984854316351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-480978</v>
      </c>
      <c r="D8" s="43">
        <v>24647171</v>
      </c>
      <c r="E8" s="43">
        <v>118490248</v>
      </c>
      <c r="F8" s="43">
        <v>40000000</v>
      </c>
      <c r="G8" s="44">
        <v>42400000</v>
      </c>
      <c r="H8" s="45">
        <v>44944000</v>
      </c>
      <c r="I8" s="22">
        <f>IF($E8=0,0,(($F8/$E8)-1)*100)</f>
        <v>-66.24194760736766</v>
      </c>
      <c r="J8" s="23">
        <f>IF($E8=0,0,((($H8/$E8)^(1/3))-1)*100)</f>
        <v>-27.612590029717065</v>
      </c>
      <c r="K8" s="2"/>
    </row>
    <row r="9" spans="1:11" ht="12.75">
      <c r="A9" s="5"/>
      <c r="B9" s="21" t="s">
        <v>17</v>
      </c>
      <c r="C9" s="43">
        <v>80000</v>
      </c>
      <c r="D9" s="43">
        <v>130000</v>
      </c>
      <c r="E9" s="43">
        <v>7010092</v>
      </c>
      <c r="F9" s="43">
        <v>2750000</v>
      </c>
      <c r="G9" s="44">
        <v>2915000</v>
      </c>
      <c r="H9" s="45">
        <v>3089900</v>
      </c>
      <c r="I9" s="22">
        <f>IF($E9=0,0,(($F9/$E9)-1)*100)</f>
        <v>-60.77084295042062</v>
      </c>
      <c r="J9" s="23">
        <f>IF($E9=0,0,((($H9/$E9)^(1/3))-1)*100)</f>
        <v>-23.896101900411438</v>
      </c>
      <c r="K9" s="2"/>
    </row>
    <row r="10" spans="1:11" ht="12.75">
      <c r="A10" s="5"/>
      <c r="B10" s="21" t="s">
        <v>18</v>
      </c>
      <c r="C10" s="43">
        <v>111404000</v>
      </c>
      <c r="D10" s="43">
        <v>115321000</v>
      </c>
      <c r="E10" s="43">
        <v>346343464</v>
      </c>
      <c r="F10" s="43">
        <v>120891000</v>
      </c>
      <c r="G10" s="44">
        <v>128144460</v>
      </c>
      <c r="H10" s="45">
        <v>135833128</v>
      </c>
      <c r="I10" s="22">
        <f aca="true" t="shared" si="0" ref="I10:I33">IF($E10=0,0,(($F10/$E10)-1)*100)</f>
        <v>-65.09505373544454</v>
      </c>
      <c r="J10" s="23">
        <f aca="true" t="shared" si="1" ref="J10:J33">IF($E10=0,0,((($H10/$E10)^(1/3))-1)*100)</f>
        <v>-26.801940403525226</v>
      </c>
      <c r="K10" s="2"/>
    </row>
    <row r="11" spans="1:11" ht="12.75">
      <c r="A11" s="9"/>
      <c r="B11" s="24" t="s">
        <v>19</v>
      </c>
      <c r="C11" s="46">
        <v>111003022</v>
      </c>
      <c r="D11" s="46">
        <v>140098171</v>
      </c>
      <c r="E11" s="46">
        <v>471843804</v>
      </c>
      <c r="F11" s="46">
        <v>163641000</v>
      </c>
      <c r="G11" s="47">
        <v>173459460</v>
      </c>
      <c r="H11" s="48">
        <v>183867028</v>
      </c>
      <c r="I11" s="25">
        <f t="shared" si="0"/>
        <v>-65.31881978469298</v>
      </c>
      <c r="J11" s="26">
        <f t="shared" si="1"/>
        <v>-26.95869343769178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67994000</v>
      </c>
      <c r="D13" s="43">
        <v>72561000</v>
      </c>
      <c r="E13" s="43">
        <v>184240830</v>
      </c>
      <c r="F13" s="43">
        <v>74546000</v>
      </c>
      <c r="G13" s="44">
        <v>79018759</v>
      </c>
      <c r="H13" s="45">
        <v>83759886</v>
      </c>
      <c r="I13" s="22">
        <f t="shared" si="0"/>
        <v>-59.53882752265065</v>
      </c>
      <c r="J13" s="23">
        <f t="shared" si="1"/>
        <v>-23.107603150995505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750000</v>
      </c>
      <c r="G14" s="44">
        <v>795000</v>
      </c>
      <c r="H14" s="45">
        <v>842700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1500000</v>
      </c>
      <c r="D16" s="43">
        <v>1400000</v>
      </c>
      <c r="E16" s="43">
        <v>3135347</v>
      </c>
      <c r="F16" s="43">
        <v>1630000</v>
      </c>
      <c r="G16" s="44">
        <v>1727800</v>
      </c>
      <c r="H16" s="45">
        <v>1831468</v>
      </c>
      <c r="I16" s="22">
        <f t="shared" si="0"/>
        <v>-48.01213390415797</v>
      </c>
      <c r="J16" s="23">
        <f t="shared" si="1"/>
        <v>-16.40674415812541</v>
      </c>
      <c r="K16" s="2"/>
    </row>
    <row r="17" spans="1:11" ht="12.75">
      <c r="A17" s="5"/>
      <c r="B17" s="21" t="s">
        <v>24</v>
      </c>
      <c r="C17" s="43">
        <v>81813152</v>
      </c>
      <c r="D17" s="43">
        <v>100065000</v>
      </c>
      <c r="E17" s="43">
        <v>184920594</v>
      </c>
      <c r="F17" s="43">
        <v>95115000</v>
      </c>
      <c r="G17" s="44">
        <v>100821900</v>
      </c>
      <c r="H17" s="45">
        <v>106871217</v>
      </c>
      <c r="I17" s="29">
        <f t="shared" si="0"/>
        <v>-48.56440921880232</v>
      </c>
      <c r="J17" s="30">
        <f t="shared" si="1"/>
        <v>-16.703805910312163</v>
      </c>
      <c r="K17" s="2"/>
    </row>
    <row r="18" spans="1:11" ht="12.75">
      <c r="A18" s="5"/>
      <c r="B18" s="24" t="s">
        <v>25</v>
      </c>
      <c r="C18" s="46">
        <v>151307152</v>
      </c>
      <c r="D18" s="46">
        <v>174026000</v>
      </c>
      <c r="E18" s="46">
        <v>372296771</v>
      </c>
      <c r="F18" s="46">
        <v>172041000</v>
      </c>
      <c r="G18" s="47">
        <v>182363459</v>
      </c>
      <c r="H18" s="48">
        <v>193305271</v>
      </c>
      <c r="I18" s="25">
        <f t="shared" si="0"/>
        <v>-53.78928494655142</v>
      </c>
      <c r="J18" s="26">
        <f t="shared" si="1"/>
        <v>-19.62552626966404</v>
      </c>
      <c r="K18" s="2"/>
    </row>
    <row r="19" spans="1:11" ht="23.25" customHeight="1">
      <c r="A19" s="31"/>
      <c r="B19" s="32" t="s">
        <v>26</v>
      </c>
      <c r="C19" s="52">
        <v>-40304130</v>
      </c>
      <c r="D19" s="52">
        <v>-33927829</v>
      </c>
      <c r="E19" s="52">
        <v>99547033</v>
      </c>
      <c r="F19" s="53">
        <v>-8400000</v>
      </c>
      <c r="G19" s="54">
        <v>-8903999</v>
      </c>
      <c r="H19" s="55">
        <v>-9438243</v>
      </c>
      <c r="I19" s="33">
        <f t="shared" si="0"/>
        <v>-108.4382223626896</v>
      </c>
      <c r="J19" s="34">
        <f t="shared" si="1"/>
        <v>-145.59889075410507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1736000</v>
      </c>
      <c r="D23" s="43">
        <v>2750000</v>
      </c>
      <c r="E23" s="43">
        <v>16136205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22800000</v>
      </c>
      <c r="D24" s="43">
        <v>23791000</v>
      </c>
      <c r="E24" s="43">
        <v>995363466</v>
      </c>
      <c r="F24" s="43">
        <v>25828000</v>
      </c>
      <c r="G24" s="44">
        <v>27377680</v>
      </c>
      <c r="H24" s="45">
        <v>29020341</v>
      </c>
      <c r="I24" s="38">
        <f t="shared" si="0"/>
        <v>-97.40516897774104</v>
      </c>
      <c r="J24" s="23">
        <f t="shared" si="1"/>
        <v>-69.22200876326143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24536000</v>
      </c>
      <c r="D26" s="46">
        <v>26541000</v>
      </c>
      <c r="E26" s="46">
        <v>1011499671</v>
      </c>
      <c r="F26" s="46">
        <v>25828000</v>
      </c>
      <c r="G26" s="47">
        <v>27377680</v>
      </c>
      <c r="H26" s="48">
        <v>29020341</v>
      </c>
      <c r="I26" s="25">
        <f t="shared" si="0"/>
        <v>-97.44656367762674</v>
      </c>
      <c r="J26" s="26">
        <f t="shared" si="1"/>
        <v>-69.38655142959249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600000</v>
      </c>
      <c r="D29" s="43">
        <v>600000</v>
      </c>
      <c r="E29" s="43">
        <v>93937</v>
      </c>
      <c r="F29" s="43">
        <v>0</v>
      </c>
      <c r="G29" s="44">
        <v>0</v>
      </c>
      <c r="H29" s="45">
        <v>0</v>
      </c>
      <c r="I29" s="38">
        <f t="shared" si="0"/>
        <v>-100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15000000</v>
      </c>
      <c r="D31" s="43">
        <v>16575000</v>
      </c>
      <c r="E31" s="43">
        <v>954756615</v>
      </c>
      <c r="F31" s="43">
        <v>24028000</v>
      </c>
      <c r="G31" s="44">
        <v>25469680</v>
      </c>
      <c r="H31" s="45">
        <v>26997861</v>
      </c>
      <c r="I31" s="38">
        <f t="shared" si="0"/>
        <v>-97.48333767763421</v>
      </c>
      <c r="J31" s="23">
        <f t="shared" si="1"/>
        <v>-69.53422523564932</v>
      </c>
      <c r="K31" s="2"/>
    </row>
    <row r="32" spans="1:11" ht="12.75">
      <c r="A32" s="9"/>
      <c r="B32" s="21" t="s">
        <v>31</v>
      </c>
      <c r="C32" s="43">
        <v>8936000</v>
      </c>
      <c r="D32" s="43">
        <v>13166000</v>
      </c>
      <c r="E32" s="43">
        <v>87269807</v>
      </c>
      <c r="F32" s="43">
        <v>2400000</v>
      </c>
      <c r="G32" s="44">
        <v>2544000</v>
      </c>
      <c r="H32" s="45">
        <v>2696640</v>
      </c>
      <c r="I32" s="38">
        <f t="shared" si="0"/>
        <v>-97.24990797791038</v>
      </c>
      <c r="J32" s="23">
        <f t="shared" si="1"/>
        <v>-68.61999665273565</v>
      </c>
      <c r="K32" s="2"/>
    </row>
    <row r="33" spans="1:11" ht="13.5" thickBot="1">
      <c r="A33" s="9"/>
      <c r="B33" s="39" t="s">
        <v>38</v>
      </c>
      <c r="C33" s="59">
        <v>24536000</v>
      </c>
      <c r="D33" s="59">
        <v>30341000</v>
      </c>
      <c r="E33" s="59">
        <v>1042120359</v>
      </c>
      <c r="F33" s="59">
        <v>26428000</v>
      </c>
      <c r="G33" s="60">
        <v>28013680</v>
      </c>
      <c r="H33" s="61">
        <v>29694501</v>
      </c>
      <c r="I33" s="40">
        <f t="shared" si="0"/>
        <v>-97.46401653400574</v>
      </c>
      <c r="J33" s="41">
        <f t="shared" si="1"/>
        <v>-69.45645906427119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206375666</v>
      </c>
      <c r="D8" s="43">
        <v>207358861</v>
      </c>
      <c r="E8" s="43">
        <v>204971028</v>
      </c>
      <c r="F8" s="43">
        <v>216690009</v>
      </c>
      <c r="G8" s="44">
        <v>226657749</v>
      </c>
      <c r="H8" s="45">
        <v>229070035</v>
      </c>
      <c r="I8" s="22">
        <f>IF($E8=0,0,(($F8/$E8)-1)*100)</f>
        <v>5.717384117329982</v>
      </c>
      <c r="J8" s="23">
        <f>IF($E8=0,0,((($H8/$E8)^(1/3))-1)*100)</f>
        <v>3.7748069896657688</v>
      </c>
      <c r="K8" s="2"/>
    </row>
    <row r="9" spans="1:11" ht="12.75">
      <c r="A9" s="5"/>
      <c r="B9" s="21" t="s">
        <v>17</v>
      </c>
      <c r="C9" s="43">
        <v>107477149</v>
      </c>
      <c r="D9" s="43">
        <v>106957265</v>
      </c>
      <c r="E9" s="43">
        <v>86021748</v>
      </c>
      <c r="F9" s="43">
        <v>113457011</v>
      </c>
      <c r="G9" s="44">
        <v>119301004</v>
      </c>
      <c r="H9" s="45">
        <v>129500708</v>
      </c>
      <c r="I9" s="22">
        <f>IF($E9=0,0,(($F9/$E9)-1)*100)</f>
        <v>31.89340328215604</v>
      </c>
      <c r="J9" s="23">
        <f>IF($E9=0,0,((($H9/$E9)^(1/3))-1)*100)</f>
        <v>14.609678203835564</v>
      </c>
      <c r="K9" s="2"/>
    </row>
    <row r="10" spans="1:11" ht="12.75">
      <c r="A10" s="5"/>
      <c r="B10" s="21" t="s">
        <v>18</v>
      </c>
      <c r="C10" s="43">
        <v>105673141</v>
      </c>
      <c r="D10" s="43">
        <v>110422872</v>
      </c>
      <c r="E10" s="43">
        <v>89748097</v>
      </c>
      <c r="F10" s="43">
        <v>117378460</v>
      </c>
      <c r="G10" s="44">
        <v>124530348</v>
      </c>
      <c r="H10" s="45">
        <v>134214458</v>
      </c>
      <c r="I10" s="22">
        <f aca="true" t="shared" si="0" ref="I10:I33">IF($E10=0,0,(($F10/$E10)-1)*100)</f>
        <v>30.78657255540471</v>
      </c>
      <c r="J10" s="23">
        <f aca="true" t="shared" si="1" ref="J10:J33">IF($E10=0,0,((($H10/$E10)^(1/3))-1)*100)</f>
        <v>14.355752948970736</v>
      </c>
      <c r="K10" s="2"/>
    </row>
    <row r="11" spans="1:11" ht="12.75">
      <c r="A11" s="9"/>
      <c r="B11" s="24" t="s">
        <v>19</v>
      </c>
      <c r="C11" s="46">
        <v>419525956</v>
      </c>
      <c r="D11" s="46">
        <v>424738998</v>
      </c>
      <c r="E11" s="46">
        <v>380740873</v>
      </c>
      <c r="F11" s="46">
        <v>447525480</v>
      </c>
      <c r="G11" s="47">
        <v>470489101</v>
      </c>
      <c r="H11" s="48">
        <v>492785201</v>
      </c>
      <c r="I11" s="25">
        <f t="shared" si="0"/>
        <v>17.540698079977357</v>
      </c>
      <c r="J11" s="26">
        <f t="shared" si="1"/>
        <v>8.978974919004457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120968507</v>
      </c>
      <c r="D13" s="43">
        <v>123225548</v>
      </c>
      <c r="E13" s="43">
        <v>112439653</v>
      </c>
      <c r="F13" s="43">
        <v>134398948</v>
      </c>
      <c r="G13" s="44">
        <v>143405174</v>
      </c>
      <c r="H13" s="45">
        <v>153102116</v>
      </c>
      <c r="I13" s="22">
        <f t="shared" si="0"/>
        <v>19.529849491798057</v>
      </c>
      <c r="J13" s="23">
        <f t="shared" si="1"/>
        <v>10.837630326607961</v>
      </c>
      <c r="K13" s="2"/>
    </row>
    <row r="14" spans="1:11" ht="12.75">
      <c r="A14" s="5"/>
      <c r="B14" s="21" t="s">
        <v>22</v>
      </c>
      <c r="C14" s="43">
        <v>740500</v>
      </c>
      <c r="D14" s="43">
        <v>740500</v>
      </c>
      <c r="E14" s="43">
        <v>-6737111</v>
      </c>
      <c r="F14" s="43">
        <v>773823</v>
      </c>
      <c r="G14" s="44">
        <v>809418</v>
      </c>
      <c r="H14" s="45">
        <v>846652</v>
      </c>
      <c r="I14" s="22">
        <f t="shared" si="0"/>
        <v>-111.48597670425795</v>
      </c>
      <c r="J14" s="23">
        <f t="shared" si="1"/>
        <v>-150.08915961730315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123187229</v>
      </c>
      <c r="D16" s="43">
        <v>108187229</v>
      </c>
      <c r="E16" s="43">
        <v>91802770</v>
      </c>
      <c r="F16" s="43">
        <v>120997148</v>
      </c>
      <c r="G16" s="44">
        <v>127288999</v>
      </c>
      <c r="H16" s="45">
        <v>138617720</v>
      </c>
      <c r="I16" s="22">
        <f t="shared" si="0"/>
        <v>31.80119510555073</v>
      </c>
      <c r="J16" s="23">
        <f t="shared" si="1"/>
        <v>14.72401085181454</v>
      </c>
      <c r="K16" s="2"/>
    </row>
    <row r="17" spans="1:11" ht="12.75">
      <c r="A17" s="5"/>
      <c r="B17" s="21" t="s">
        <v>24</v>
      </c>
      <c r="C17" s="43">
        <v>174558601</v>
      </c>
      <c r="D17" s="43">
        <v>192395989</v>
      </c>
      <c r="E17" s="43">
        <v>132325898</v>
      </c>
      <c r="F17" s="43">
        <v>191250467</v>
      </c>
      <c r="G17" s="44">
        <v>198876007</v>
      </c>
      <c r="H17" s="45">
        <v>200003696</v>
      </c>
      <c r="I17" s="29">
        <f t="shared" si="0"/>
        <v>44.5298840896587</v>
      </c>
      <c r="J17" s="30">
        <f t="shared" si="1"/>
        <v>14.761898412325515</v>
      </c>
      <c r="K17" s="2"/>
    </row>
    <row r="18" spans="1:11" ht="12.75">
      <c r="A18" s="5"/>
      <c r="B18" s="24" t="s">
        <v>25</v>
      </c>
      <c r="C18" s="46">
        <v>419454837</v>
      </c>
      <c r="D18" s="46">
        <v>424549266</v>
      </c>
      <c r="E18" s="46">
        <v>329831210</v>
      </c>
      <c r="F18" s="46">
        <v>447420386</v>
      </c>
      <c r="G18" s="47">
        <v>470379598</v>
      </c>
      <c r="H18" s="48">
        <v>492570184</v>
      </c>
      <c r="I18" s="25">
        <f t="shared" si="0"/>
        <v>35.65131874573058</v>
      </c>
      <c r="J18" s="26">
        <f t="shared" si="1"/>
        <v>14.303305712229907</v>
      </c>
      <c r="K18" s="2"/>
    </row>
    <row r="19" spans="1:11" ht="23.25" customHeight="1">
      <c r="A19" s="31"/>
      <c r="B19" s="32" t="s">
        <v>26</v>
      </c>
      <c r="C19" s="52">
        <v>71119</v>
      </c>
      <c r="D19" s="52">
        <v>189732</v>
      </c>
      <c r="E19" s="52">
        <v>50909663</v>
      </c>
      <c r="F19" s="53">
        <v>105094</v>
      </c>
      <c r="G19" s="54">
        <v>109503</v>
      </c>
      <c r="H19" s="55">
        <v>215017</v>
      </c>
      <c r="I19" s="33">
        <f t="shared" si="0"/>
        <v>-99.79356767692609</v>
      </c>
      <c r="J19" s="34">
        <f t="shared" si="1"/>
        <v>-83.8356768044046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7835008</v>
      </c>
      <c r="D23" s="43">
        <v>7035008</v>
      </c>
      <c r="E23" s="43">
        <v>4476342</v>
      </c>
      <c r="F23" s="43">
        <v>7260828</v>
      </c>
      <c r="G23" s="44">
        <v>8430392</v>
      </c>
      <c r="H23" s="45">
        <v>8809759</v>
      </c>
      <c r="I23" s="38">
        <f t="shared" si="0"/>
        <v>62.2044964392801</v>
      </c>
      <c r="J23" s="23">
        <f t="shared" si="1"/>
        <v>25.31803871434837</v>
      </c>
      <c r="K23" s="2"/>
    </row>
    <row r="24" spans="1:11" ht="12.75">
      <c r="A24" s="9"/>
      <c r="B24" s="21" t="s">
        <v>30</v>
      </c>
      <c r="C24" s="43">
        <v>32337050</v>
      </c>
      <c r="D24" s="43">
        <v>35196264</v>
      </c>
      <c r="E24" s="43">
        <v>20073726</v>
      </c>
      <c r="F24" s="43">
        <v>21763550</v>
      </c>
      <c r="G24" s="44">
        <v>23358600</v>
      </c>
      <c r="H24" s="45">
        <v>24525200</v>
      </c>
      <c r="I24" s="38">
        <f t="shared" si="0"/>
        <v>8.418088400728397</v>
      </c>
      <c r="J24" s="23">
        <f t="shared" si="1"/>
        <v>6.904221508471631</v>
      </c>
      <c r="K24" s="2"/>
    </row>
    <row r="25" spans="1:11" ht="12.75">
      <c r="A25" s="9"/>
      <c r="B25" s="21" t="s">
        <v>31</v>
      </c>
      <c r="C25" s="43"/>
      <c r="D25" s="43"/>
      <c r="E25" s="43"/>
      <c r="F25" s="43"/>
      <c r="G25" s="44"/>
      <c r="H25" s="45"/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40172058</v>
      </c>
      <c r="D26" s="46">
        <v>42231272</v>
      </c>
      <c r="E26" s="46">
        <v>24550068</v>
      </c>
      <c r="F26" s="46">
        <v>29024378</v>
      </c>
      <c r="G26" s="47">
        <v>31788992</v>
      </c>
      <c r="H26" s="48">
        <v>33334959</v>
      </c>
      <c r="I26" s="25">
        <f t="shared" si="0"/>
        <v>18.225244834352395</v>
      </c>
      <c r="J26" s="26">
        <f t="shared" si="1"/>
        <v>10.734362215686065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1715600</v>
      </c>
      <c r="D29" s="43">
        <v>1715600</v>
      </c>
      <c r="E29" s="43">
        <v>528397</v>
      </c>
      <c r="F29" s="43">
        <v>1752811</v>
      </c>
      <c r="G29" s="44">
        <v>3343957</v>
      </c>
      <c r="H29" s="45">
        <v>3426935</v>
      </c>
      <c r="I29" s="38">
        <f t="shared" si="0"/>
        <v>231.72236027078122</v>
      </c>
      <c r="J29" s="23">
        <f t="shared" si="1"/>
        <v>86.4869765545986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5200000</v>
      </c>
      <c r="D31" s="43">
        <v>5200000</v>
      </c>
      <c r="E31" s="43">
        <v>3163800</v>
      </c>
      <c r="F31" s="43">
        <v>15921600</v>
      </c>
      <c r="G31" s="44">
        <v>12858600</v>
      </c>
      <c r="H31" s="45">
        <v>23025200</v>
      </c>
      <c r="I31" s="38">
        <f t="shared" si="0"/>
        <v>403.24293571022184</v>
      </c>
      <c r="J31" s="23">
        <f t="shared" si="1"/>
        <v>93.79004482245293</v>
      </c>
      <c r="K31" s="2"/>
    </row>
    <row r="32" spans="1:11" ht="12.75">
      <c r="A32" s="9"/>
      <c r="B32" s="21" t="s">
        <v>31</v>
      </c>
      <c r="C32" s="43">
        <v>33256458</v>
      </c>
      <c r="D32" s="43">
        <v>35315672</v>
      </c>
      <c r="E32" s="43">
        <v>20857871</v>
      </c>
      <c r="F32" s="43">
        <v>11349967</v>
      </c>
      <c r="G32" s="44">
        <v>15586435</v>
      </c>
      <c r="H32" s="45">
        <v>6882824</v>
      </c>
      <c r="I32" s="38">
        <f t="shared" si="0"/>
        <v>-45.58424970602225</v>
      </c>
      <c r="J32" s="23">
        <f t="shared" si="1"/>
        <v>-30.896682763716043</v>
      </c>
      <c r="K32" s="2"/>
    </row>
    <row r="33" spans="1:11" ht="13.5" thickBot="1">
      <c r="A33" s="9"/>
      <c r="B33" s="39" t="s">
        <v>38</v>
      </c>
      <c r="C33" s="59">
        <v>40172058</v>
      </c>
      <c r="D33" s="59">
        <v>42231272</v>
      </c>
      <c r="E33" s="59">
        <v>24550068</v>
      </c>
      <c r="F33" s="59">
        <v>29024378</v>
      </c>
      <c r="G33" s="60">
        <v>31788992</v>
      </c>
      <c r="H33" s="61">
        <v>33334959</v>
      </c>
      <c r="I33" s="40">
        <f t="shared" si="0"/>
        <v>18.225244834352395</v>
      </c>
      <c r="J33" s="41">
        <f t="shared" si="1"/>
        <v>10.734362215686065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2020-11-03T18:33:46Z</dcterms:created>
  <dcterms:modified xsi:type="dcterms:W3CDTF">2020-11-03T18:36:25Z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